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Sites\Jvise.com\images\ordering\"/>
    </mc:Choice>
  </mc:AlternateContent>
  <xr:revisionPtr revIDLastSave="0" documentId="13_ncr:1_{1D2DDCC4-9EFE-4D98-ACC6-31DDC1C39328}" xr6:coauthVersionLast="47" xr6:coauthVersionMax="47" xr10:uidLastSave="{00000000-0000-0000-0000-000000000000}"/>
  <bookViews>
    <workbookView xWindow="780" yWindow="780" windowWidth="20460" windowHeight="15165" xr2:uid="{A1D91FB5-04E7-44A7-8173-5DC7B263797B}"/>
  </bookViews>
  <sheets>
    <sheet name="$ Order Form" sheetId="1" r:id="rId1"/>
  </sheets>
  <externalReferences>
    <externalReference r:id="rId2"/>
  </externalReferences>
  <definedNames>
    <definedName name="Add" localSheetId="0">#REF!</definedName>
    <definedName name="addd">#REF!</definedName>
    <definedName name="CData" localSheetId="0">#REF!</definedName>
    <definedName name="Cust">[1]Cust!$A$2:$M$1756</definedName>
    <definedName name="CusTamp">#REF!</definedName>
    <definedName name="CustT">#REF!</definedName>
    <definedName name="emsi">#REF!</definedName>
    <definedName name="_xlnm.Print_Area" localSheetId="0">'$ Order Form'!$A$1:$I$76</definedName>
    <definedName name="Qty">#REF!</definedName>
    <definedName name="Shipp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1" l="1"/>
  <c r="AJ103" i="1"/>
  <c r="AI103" i="1"/>
  <c r="AH103" i="1"/>
  <c r="AG103" i="1"/>
  <c r="AF103" i="1"/>
  <c r="AE103" i="1"/>
  <c r="AD103" i="1"/>
  <c r="AC103" i="1"/>
  <c r="AB103" i="1"/>
  <c r="AJ102" i="1"/>
  <c r="AI102" i="1"/>
  <c r="AH102" i="1"/>
  <c r="AG102" i="1"/>
  <c r="AF102" i="1"/>
  <c r="AE102" i="1"/>
  <c r="AD102" i="1"/>
  <c r="AC102" i="1"/>
  <c r="AB102" i="1"/>
  <c r="AJ101" i="1"/>
  <c r="AI101" i="1"/>
  <c r="AH101" i="1"/>
  <c r="AG101" i="1"/>
  <c r="AF101" i="1"/>
  <c r="AE101" i="1"/>
  <c r="AD101" i="1"/>
  <c r="AC101" i="1"/>
  <c r="AB101" i="1"/>
  <c r="AJ100" i="1"/>
  <c r="AI100" i="1"/>
  <c r="AH100" i="1"/>
  <c r="AG100" i="1"/>
  <c r="AF100" i="1"/>
  <c r="AE100" i="1"/>
  <c r="AD100" i="1"/>
  <c r="AC100" i="1"/>
  <c r="AB100" i="1"/>
  <c r="AJ99" i="1"/>
  <c r="AI99" i="1"/>
  <c r="AH99" i="1"/>
  <c r="AG99" i="1"/>
  <c r="AF99" i="1"/>
  <c r="AE99" i="1"/>
  <c r="AD99" i="1"/>
  <c r="AC99" i="1"/>
  <c r="AB99" i="1"/>
  <c r="AJ98" i="1"/>
  <c r="AI98" i="1"/>
  <c r="AH98" i="1"/>
  <c r="AG98" i="1"/>
  <c r="AF98" i="1"/>
  <c r="AE98" i="1"/>
  <c r="AD98" i="1"/>
  <c r="AC98" i="1"/>
  <c r="AB98" i="1"/>
  <c r="AJ97" i="1"/>
  <c r="AI97" i="1"/>
  <c r="AH97" i="1"/>
  <c r="AG97" i="1"/>
  <c r="AF97" i="1"/>
  <c r="AE97" i="1"/>
  <c r="AD97" i="1"/>
  <c r="AC97" i="1"/>
  <c r="AB97" i="1"/>
  <c r="AJ96" i="1"/>
  <c r="AI96" i="1"/>
  <c r="AH96" i="1"/>
  <c r="AG96" i="1"/>
  <c r="AF96" i="1"/>
  <c r="AE96" i="1"/>
  <c r="AD96" i="1"/>
  <c r="AC96" i="1"/>
  <c r="AB96" i="1"/>
  <c r="AJ95" i="1"/>
  <c r="AI95" i="1"/>
  <c r="AH95" i="1"/>
  <c r="AG95" i="1"/>
  <c r="AF95" i="1"/>
  <c r="AE95" i="1"/>
  <c r="AD95" i="1"/>
  <c r="AC95" i="1"/>
  <c r="AB95" i="1"/>
  <c r="AJ94" i="1"/>
  <c r="AI94" i="1"/>
  <c r="AH94" i="1"/>
  <c r="AG94" i="1"/>
  <c r="AF94" i="1"/>
  <c r="AE94" i="1"/>
  <c r="AD94" i="1"/>
  <c r="AC94" i="1"/>
  <c r="AB94" i="1"/>
  <c r="AJ93" i="1"/>
  <c r="AI93" i="1"/>
  <c r="AH93" i="1"/>
  <c r="AG93" i="1"/>
  <c r="AF93" i="1"/>
  <c r="AE93" i="1"/>
  <c r="AD93" i="1"/>
  <c r="AC93" i="1"/>
  <c r="AB93" i="1"/>
  <c r="AJ92" i="1"/>
  <c r="AI92" i="1"/>
  <c r="AH92" i="1"/>
  <c r="AG92" i="1"/>
  <c r="AF92" i="1"/>
  <c r="AE92" i="1"/>
  <c r="AD92" i="1"/>
  <c r="AC92" i="1"/>
  <c r="AB92" i="1"/>
  <c r="AJ91" i="1"/>
  <c r="AI91" i="1"/>
  <c r="AH91" i="1"/>
  <c r="AG91" i="1"/>
  <c r="AF91" i="1"/>
  <c r="AE91" i="1"/>
  <c r="AD91" i="1"/>
  <c r="AC91" i="1"/>
  <c r="AB91" i="1"/>
  <c r="AJ90" i="1"/>
  <c r="AI90" i="1"/>
  <c r="AH90" i="1"/>
  <c r="AG90" i="1"/>
  <c r="AF90" i="1"/>
  <c r="AE90" i="1"/>
  <c r="AD90" i="1"/>
  <c r="AC90" i="1"/>
  <c r="AB90" i="1"/>
  <c r="N88" i="1"/>
  <c r="M88" i="1"/>
  <c r="O86" i="1"/>
  <c r="N86" i="1"/>
  <c r="A77" i="1"/>
  <c r="F70" i="1"/>
  <c r="S87" i="1" s="1"/>
  <c r="K65" i="1"/>
  <c r="F65" i="1"/>
  <c r="H65" i="1" s="1"/>
  <c r="C65" i="1"/>
  <c r="F64" i="1"/>
  <c r="H64" i="1" s="1"/>
  <c r="K64" i="1"/>
  <c r="C63" i="1"/>
  <c r="K63" i="1"/>
  <c r="F63" i="1"/>
  <c r="H63" i="1" s="1"/>
  <c r="K62" i="1"/>
  <c r="F62" i="1"/>
  <c r="H62" i="1" s="1"/>
  <c r="C62" i="1"/>
  <c r="K61" i="1"/>
  <c r="F61" i="1"/>
  <c r="H61" i="1" s="1"/>
  <c r="C61" i="1"/>
  <c r="K60" i="1"/>
  <c r="F60" i="1"/>
  <c r="H60" i="1" s="1"/>
  <c r="C60" i="1"/>
  <c r="K59" i="1"/>
  <c r="C59" i="1"/>
  <c r="F59" i="1"/>
  <c r="H59" i="1" s="1"/>
  <c r="K58" i="1"/>
  <c r="F58" i="1"/>
  <c r="H58" i="1" s="1"/>
  <c r="C58" i="1"/>
  <c r="C57" i="1"/>
  <c r="F57" i="1"/>
  <c r="H57" i="1" s="1"/>
  <c r="K57" i="1"/>
  <c r="K56" i="1"/>
  <c r="F56" i="1"/>
  <c r="H56" i="1" s="1"/>
  <c r="C56" i="1"/>
  <c r="C55" i="1"/>
  <c r="K55" i="1"/>
  <c r="F55" i="1"/>
  <c r="H55" i="1" s="1"/>
  <c r="K54" i="1"/>
  <c r="F54" i="1"/>
  <c r="H54" i="1" s="1"/>
  <c r="C54" i="1"/>
  <c r="K53" i="1"/>
  <c r="F53" i="1"/>
  <c r="H53" i="1" s="1"/>
  <c r="C53" i="1"/>
  <c r="K52" i="1"/>
  <c r="C52" i="1"/>
  <c r="F52" i="1"/>
  <c r="H52" i="1" s="1"/>
  <c r="K51" i="1"/>
  <c r="C51" i="1"/>
  <c r="F51" i="1"/>
  <c r="H51" i="1" s="1"/>
  <c r="F50" i="1"/>
  <c r="H50" i="1" s="1"/>
  <c r="K50" i="1"/>
  <c r="C50" i="1"/>
  <c r="C49" i="1"/>
  <c r="F49" i="1"/>
  <c r="H49" i="1" s="1"/>
  <c r="K49" i="1"/>
  <c r="K48" i="1"/>
  <c r="C48" i="1"/>
  <c r="F48" i="1"/>
  <c r="H48" i="1" s="1"/>
  <c r="C47" i="1"/>
  <c r="K47" i="1"/>
  <c r="F47" i="1"/>
  <c r="H47" i="1" s="1"/>
  <c r="F46" i="1"/>
  <c r="H46" i="1" s="1"/>
  <c r="K46" i="1"/>
  <c r="C46" i="1"/>
  <c r="K45" i="1"/>
  <c r="F45" i="1"/>
  <c r="H45" i="1" s="1"/>
  <c r="C45" i="1"/>
  <c r="K44" i="1"/>
  <c r="H44" i="1"/>
  <c r="C44" i="1"/>
  <c r="K43" i="1"/>
  <c r="C43" i="1"/>
  <c r="F43" i="1"/>
  <c r="H43" i="1" s="1"/>
  <c r="K42" i="1"/>
  <c r="C42" i="1"/>
  <c r="F42" i="1"/>
  <c r="H42" i="1" s="1"/>
  <c r="C41" i="1"/>
  <c r="F41" i="1"/>
  <c r="H41" i="1" s="1"/>
  <c r="K41" i="1"/>
  <c r="C40" i="1"/>
  <c r="F40" i="1"/>
  <c r="H40" i="1" s="1"/>
  <c r="K40" i="1"/>
  <c r="C39" i="1"/>
  <c r="K39" i="1"/>
  <c r="F39" i="1"/>
  <c r="H39" i="1" s="1"/>
  <c r="F38" i="1"/>
  <c r="H38" i="1" s="1"/>
  <c r="K38" i="1"/>
  <c r="C38" i="1"/>
  <c r="K37" i="1"/>
  <c r="H37" i="1"/>
  <c r="F37" i="1"/>
  <c r="C37" i="1"/>
  <c r="K36" i="1"/>
  <c r="C36" i="1"/>
  <c r="F36" i="1"/>
  <c r="H36" i="1" s="1"/>
  <c r="K35" i="1"/>
  <c r="C35" i="1"/>
  <c r="F35" i="1"/>
  <c r="H35" i="1" s="1"/>
  <c r="C34" i="1"/>
  <c r="F34" i="1"/>
  <c r="H34" i="1" s="1"/>
  <c r="K34" i="1"/>
  <c r="C33" i="1"/>
  <c r="F33" i="1"/>
  <c r="H33" i="1" s="1"/>
  <c r="K33" i="1"/>
  <c r="C32" i="1"/>
  <c r="K32" i="1"/>
  <c r="H32" i="1"/>
  <c r="F32" i="1"/>
  <c r="C31" i="1"/>
  <c r="K31" i="1"/>
  <c r="F31" i="1"/>
  <c r="H31" i="1" s="1"/>
  <c r="F30" i="1"/>
  <c r="H30" i="1" s="1"/>
  <c r="K30" i="1"/>
  <c r="C30" i="1"/>
  <c r="K29" i="1"/>
  <c r="F29" i="1"/>
  <c r="H29" i="1" s="1"/>
  <c r="C29" i="1"/>
  <c r="K68" i="1" l="1"/>
  <c r="L67" i="1"/>
  <c r="M68" i="1" l="1"/>
  <c r="L68" i="1"/>
  <c r="N68" i="1" l="1"/>
  <c r="O68" i="1" s="1"/>
  <c r="P68" i="1" s="1"/>
  <c r="Q88" i="1" s="1"/>
  <c r="T88" i="1" l="1"/>
  <c r="S88" i="1"/>
  <c r="R88" i="1" s="1"/>
  <c r="F67" i="1" s="1"/>
  <c r="K71" i="1" l="1"/>
  <c r="H67" i="1"/>
  <c r="H68" i="1" s="1"/>
  <c r="K70" i="1" s="1"/>
</calcChain>
</file>

<file path=xl/sharedStrings.xml><?xml version="1.0" encoding="utf-8"?>
<sst xmlns="http://schemas.openxmlformats.org/spreadsheetml/2006/main" count="345" uniqueCount="319">
  <si>
    <t>Ctrl + Shift + D</t>
  </si>
  <si>
    <t>to Generate Order Form</t>
  </si>
  <si>
    <t>select tab copy - New Page</t>
  </si>
  <si>
    <t>Select  M9-P65</t>
  </si>
  <si>
    <t>Copy - Paste 123</t>
  </si>
  <si>
    <t>Select Rorws at bottom to hide</t>
  </si>
  <si>
    <t>Break Links</t>
  </si>
  <si>
    <t>SARS</t>
  </si>
  <si>
    <t>Protect Sheet</t>
  </si>
  <si>
    <t>www.jvice.com</t>
  </si>
  <si>
    <t>Import Export Code</t>
  </si>
  <si>
    <t>Save as OrderFormUS$</t>
  </si>
  <si>
    <t xml:space="preserve">VAT No. </t>
  </si>
  <si>
    <t>4940253067</t>
  </si>
  <si>
    <t>20477161</t>
  </si>
  <si>
    <t>Name :-</t>
  </si>
  <si>
    <t>Postal Address :-</t>
  </si>
  <si>
    <t>Phone:-</t>
  </si>
  <si>
    <t>Fax:-</t>
  </si>
  <si>
    <t>Mobile :-</t>
  </si>
  <si>
    <t>Email :-</t>
  </si>
  <si>
    <t>PayPal Email :-</t>
  </si>
  <si>
    <t>Hide These columns</t>
  </si>
  <si>
    <t xml:space="preserve">Jvice Tying Stations    </t>
  </si>
  <si>
    <t xml:space="preserve">Jvice Fly Tying                                            </t>
  </si>
  <si>
    <t>Qty</t>
  </si>
  <si>
    <t>Item</t>
  </si>
  <si>
    <t>Description</t>
  </si>
  <si>
    <t>Colour</t>
  </si>
  <si>
    <t>Price US$</t>
  </si>
  <si>
    <t>Total</t>
  </si>
  <si>
    <t>Weight</t>
  </si>
  <si>
    <t>No.</t>
  </si>
  <si>
    <t>grams</t>
  </si>
  <si>
    <t>Brass</t>
  </si>
  <si>
    <t>Silver</t>
  </si>
  <si>
    <t xml:space="preserve"> </t>
  </si>
  <si>
    <t>R Hand</t>
  </si>
  <si>
    <t>Flanged</t>
  </si>
  <si>
    <t>White</t>
  </si>
  <si>
    <t>Standard</t>
  </si>
  <si>
    <t>180 mm 7"</t>
  </si>
  <si>
    <r>
      <t xml:space="preserve">Renomed Fly Tier </t>
    </r>
    <r>
      <rPr>
        <i/>
        <sz val="8"/>
        <color rgb="FF000000"/>
        <rFont val="Arial"/>
        <family val="2"/>
      </rPr>
      <t>SuperCut</t>
    </r>
    <r>
      <rPr>
        <sz val="12"/>
        <color indexed="8"/>
        <rFont val="Arial"/>
        <family val="2"/>
      </rPr>
      <t xml:space="preserve"> Scissors Big Loop</t>
    </r>
  </si>
  <si>
    <t>Straight</t>
  </si>
  <si>
    <t>DHL Shipping</t>
  </si>
  <si>
    <t xml:space="preserve">USA </t>
  </si>
  <si>
    <t xml:space="preserve">Total </t>
  </si>
  <si>
    <t>US$</t>
  </si>
  <si>
    <t>Fuel Surcharge Included</t>
  </si>
  <si>
    <t>Value ex Postage</t>
  </si>
  <si>
    <t xml:space="preserve">Postage </t>
  </si>
  <si>
    <t>Note:-</t>
  </si>
  <si>
    <t>The Jvice Kit  is made up from Item's 1,3,6,11,14,16,20 and 28 also included is a set of alen keys and instructions</t>
  </si>
  <si>
    <t>A1522</t>
  </si>
  <si>
    <t xml:space="preserve">Malcolm Tytell </t>
  </si>
  <si>
    <t>Black</t>
  </si>
  <si>
    <t>Red</t>
  </si>
  <si>
    <t>Blue</t>
  </si>
  <si>
    <t>Lookup</t>
  </si>
  <si>
    <t>R/$</t>
  </si>
  <si>
    <t>Fuel surcharge</t>
  </si>
  <si>
    <t>Green</t>
  </si>
  <si>
    <t>Brass Solid</t>
  </si>
  <si>
    <t>AA Airmail</t>
  </si>
  <si>
    <t>Zone</t>
  </si>
  <si>
    <t xml:space="preserve">KG </t>
  </si>
  <si>
    <t xml:space="preserve">Afghanistan </t>
  </si>
  <si>
    <t xml:space="preserve">Albania </t>
  </si>
  <si>
    <t xml:space="preserve">Algeria </t>
  </si>
  <si>
    <t xml:space="preserve">Angola </t>
  </si>
  <si>
    <t xml:space="preserve">Anguilla </t>
  </si>
  <si>
    <t xml:space="preserve">Antigua and Barbuda </t>
  </si>
  <si>
    <t xml:space="preserve">Argentina </t>
  </si>
  <si>
    <t>280mm 11"</t>
  </si>
  <si>
    <t xml:space="preserve">Armenia </t>
  </si>
  <si>
    <t xml:space="preserve">Aruba </t>
  </si>
  <si>
    <t xml:space="preserve">Australia </t>
  </si>
  <si>
    <t xml:space="preserve">Austria </t>
  </si>
  <si>
    <t>Wood</t>
  </si>
  <si>
    <t xml:space="preserve">Azerbaijan </t>
  </si>
  <si>
    <t xml:space="preserve">Bahamas </t>
  </si>
  <si>
    <t xml:space="preserve">Bahrain </t>
  </si>
  <si>
    <t xml:space="preserve">Bangladesh </t>
  </si>
  <si>
    <t>L Hand</t>
  </si>
  <si>
    <t xml:space="preserve">Barbados </t>
  </si>
  <si>
    <t xml:space="preserve">Belarus </t>
  </si>
  <si>
    <t xml:space="preserve">Belgium </t>
  </si>
  <si>
    <t>Under Edge</t>
  </si>
  <si>
    <t xml:space="preserve">Belize </t>
  </si>
  <si>
    <t xml:space="preserve">Benin </t>
  </si>
  <si>
    <t xml:space="preserve">Bermuda </t>
  </si>
  <si>
    <t>Gauge</t>
  </si>
  <si>
    <t xml:space="preserve">Bhutan </t>
  </si>
  <si>
    <t xml:space="preserve">Bolivia </t>
  </si>
  <si>
    <t xml:space="preserve">Bosnia and Herzegovina </t>
  </si>
  <si>
    <t>Heavy</t>
  </si>
  <si>
    <t xml:space="preserve">Botswana </t>
  </si>
  <si>
    <t xml:space="preserve">Brazil </t>
  </si>
  <si>
    <t xml:space="preserve">Brunei Darussalam </t>
  </si>
  <si>
    <t xml:space="preserve">Bulgaria </t>
  </si>
  <si>
    <t xml:space="preserve">Burkina Faso </t>
  </si>
  <si>
    <t xml:space="preserve">Burundi </t>
  </si>
  <si>
    <t>Curved</t>
  </si>
  <si>
    <t xml:space="preserve">Cambodia </t>
  </si>
  <si>
    <t>Large 38mm</t>
  </si>
  <si>
    <t xml:space="preserve">Cameroon </t>
  </si>
  <si>
    <t xml:space="preserve">Canada </t>
  </si>
  <si>
    <t xml:space="preserve">Cape Verde </t>
  </si>
  <si>
    <t xml:space="preserve">Cayman Islands </t>
  </si>
  <si>
    <t xml:space="preserve">Central African Republic </t>
  </si>
  <si>
    <t xml:space="preserve">Chad </t>
  </si>
  <si>
    <t xml:space="preserve">Chile </t>
  </si>
  <si>
    <t xml:space="preserve">China (Taiwan) </t>
  </si>
  <si>
    <t xml:space="preserve">China, People's Rep </t>
  </si>
  <si>
    <t xml:space="preserve">Colombia </t>
  </si>
  <si>
    <t xml:space="preserve">Comores </t>
  </si>
  <si>
    <t xml:space="preserve">Congo, DR </t>
  </si>
  <si>
    <t xml:space="preserve">Congo, Rep of </t>
  </si>
  <si>
    <t xml:space="preserve">Cook Islands </t>
  </si>
  <si>
    <t xml:space="preserve">Costa Rica </t>
  </si>
  <si>
    <t>Cote D Ivore</t>
  </si>
  <si>
    <t xml:space="preserve">Croatia </t>
  </si>
  <si>
    <t xml:space="preserve">Cuba </t>
  </si>
  <si>
    <t xml:space="preserve">Cyprus </t>
  </si>
  <si>
    <t xml:space="preserve">Czech Rep </t>
  </si>
  <si>
    <t xml:space="preserve">Denmark </t>
  </si>
  <si>
    <t xml:space="preserve">Djibouti </t>
  </si>
  <si>
    <t xml:space="preserve">Dominica </t>
  </si>
  <si>
    <t xml:space="preserve">Dominican Rep </t>
  </si>
  <si>
    <t xml:space="preserve">East Timor </t>
  </si>
  <si>
    <t xml:space="preserve">Ecuador </t>
  </si>
  <si>
    <t xml:space="preserve">Egypt </t>
  </si>
  <si>
    <t xml:space="preserve">EI Salvador </t>
  </si>
  <si>
    <t xml:space="preserve">Equatorial Guinea </t>
  </si>
  <si>
    <t xml:space="preserve">Eritrea </t>
  </si>
  <si>
    <t xml:space="preserve">Estonia </t>
  </si>
  <si>
    <t xml:space="preserve">Ethiopia </t>
  </si>
  <si>
    <t>Falkland Islands</t>
  </si>
  <si>
    <t>Faroe Islands</t>
  </si>
  <si>
    <t xml:space="preserve">Fiji </t>
  </si>
  <si>
    <t xml:space="preserve">Finland </t>
  </si>
  <si>
    <t xml:space="preserve">France </t>
  </si>
  <si>
    <t xml:space="preserve">French Guiana </t>
  </si>
  <si>
    <t xml:space="preserve">French Polynesia </t>
  </si>
  <si>
    <t xml:space="preserve">Gabon </t>
  </si>
  <si>
    <t xml:space="preserve">Gambia </t>
  </si>
  <si>
    <t xml:space="preserve">Georgia </t>
  </si>
  <si>
    <t xml:space="preserve">Germany </t>
  </si>
  <si>
    <t xml:space="preserve">Ghana </t>
  </si>
  <si>
    <t xml:space="preserve">Gibraltar </t>
  </si>
  <si>
    <t xml:space="preserve">Great Britain </t>
  </si>
  <si>
    <t xml:space="preserve">Greece </t>
  </si>
  <si>
    <t xml:space="preserve">Grenada </t>
  </si>
  <si>
    <t xml:space="preserve">Guadeloupe </t>
  </si>
  <si>
    <t xml:space="preserve">Guatemala </t>
  </si>
  <si>
    <t xml:space="preserve">Guinea </t>
  </si>
  <si>
    <t xml:space="preserve">Guinea - Bissau </t>
  </si>
  <si>
    <t xml:space="preserve">Guyana </t>
  </si>
  <si>
    <t xml:space="preserve">Haiti </t>
  </si>
  <si>
    <t xml:space="preserve">Honduras </t>
  </si>
  <si>
    <t xml:space="preserve">Hong Kong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</si>
  <si>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</si>
  <si>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</si>
  <si>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</si>
  <si>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</si>
  <si>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</si>
  <si>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</si>
  <si>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</si>
  <si>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</si>
  <si>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</si>
  <si>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Ivory Coast </t>
  </si>
  <si>
    <t xml:space="preserve">Jamaica </t>
  </si>
  <si>
    <t xml:space="preserve">Japan </t>
  </si>
  <si>
    <t xml:space="preserve">Jersey </t>
  </si>
  <si>
    <t xml:space="preserve">Jordan </t>
  </si>
  <si>
    <t xml:space="preserve">Kazakhstan </t>
  </si>
  <si>
    <t xml:space="preserve">Kenya </t>
  </si>
  <si>
    <t xml:space="preserve">Kiribati </t>
  </si>
  <si>
    <t xml:space="preserve">Korea, Rep of (South) </t>
  </si>
  <si>
    <t xml:space="preserve">Korea, PDR (North) </t>
  </si>
  <si>
    <t xml:space="preserve">Kosovo </t>
  </si>
  <si>
    <t xml:space="preserve">Kuwait </t>
  </si>
  <si>
    <t xml:space="preserve">Kyrgyzstan </t>
  </si>
  <si>
    <t xml:space="preserve">Lao, People's Dem Rep </t>
  </si>
  <si>
    <t xml:space="preserve">Latvia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</si>
  <si>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</si>
  <si>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</si>
  <si>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</si>
  <si>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</si>
  <si>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</si>
  <si>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</si>
  <si>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Macao </t>
  </si>
  <si>
    <t xml:space="preserve">Macedonia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</si>
  <si>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</si>
  <si>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</si>
  <si>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</si>
  <si>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</si>
  <si>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</si>
  <si>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</si>
  <si>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Martinique </t>
  </si>
  <si>
    <t xml:space="preserve">Mauritania </t>
  </si>
  <si>
    <t xml:space="preserve">Mauritius </t>
  </si>
  <si>
    <t xml:space="preserve">Mexico </t>
  </si>
  <si>
    <t xml:space="preserve">Moldova </t>
  </si>
  <si>
    <t xml:space="preserve">Monaco </t>
  </si>
  <si>
    <t xml:space="preserve">Mongolia </t>
  </si>
  <si>
    <t xml:space="preserve">Montenegro </t>
  </si>
  <si>
    <t xml:space="preserve">Morocco </t>
  </si>
  <si>
    <t xml:space="preserve">Mozambique </t>
  </si>
  <si>
    <t xml:space="preserve">Myanmar </t>
  </si>
  <si>
    <t xml:space="preserve">Namibia </t>
  </si>
  <si>
    <t xml:space="preserve">Nauru </t>
  </si>
  <si>
    <t xml:space="preserve">Nepal </t>
  </si>
  <si>
    <t xml:space="preserve">Netherlands </t>
  </si>
  <si>
    <t xml:space="preserve">Netherlands Antilles - Curacao </t>
  </si>
  <si>
    <t xml:space="preserve">New Caledonia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</si>
  <si>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</si>
  <si>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</si>
  <si>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</si>
  <si>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</si>
  <si>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Norway </t>
  </si>
  <si>
    <t xml:space="preserve">Oman </t>
  </si>
  <si>
    <t xml:space="preserve">Pakistan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</si>
  <si>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</si>
  <si>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</si>
  <si>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</si>
  <si>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</si>
  <si>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</si>
  <si>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</si>
  <si>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</si>
  <si>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Puerto Rico </t>
  </si>
  <si>
    <t xml:space="preserve">Qatar </t>
  </si>
  <si>
    <t xml:space="preserve">Reunion </t>
  </si>
  <si>
    <t xml:space="preserve">Romania </t>
  </si>
  <si>
    <t xml:space="preserve">Russia </t>
  </si>
  <si>
    <t xml:space="preserve">Rwanda </t>
  </si>
  <si>
    <t xml:space="preserve">Samoa (USA) </t>
  </si>
  <si>
    <t xml:space="preserve">Samoa (Western) </t>
  </si>
  <si>
    <t xml:space="preserve">San Marino </t>
  </si>
  <si>
    <t xml:space="preserve">Sao Tome and Principe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</si>
  <si>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</si>
  <si>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</si>
  <si>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</si>
  <si>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</si>
  <si>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</si>
  <si>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</si>
  <si>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</si>
  <si>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</si>
  <si>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Solomon Islands </t>
  </si>
  <si>
    <t xml:space="preserve">South Sudan </t>
  </si>
  <si>
    <t xml:space="preserve">Spain </t>
  </si>
  <si>
    <t xml:space="preserve">Sri Lanka </t>
  </si>
  <si>
    <t xml:space="preserve">St Christopher and Nevis </t>
  </si>
  <si>
    <t xml:space="preserve">St Lucia </t>
  </si>
  <si>
    <t xml:space="preserve">St Vincent and the Grena </t>
  </si>
  <si>
    <t xml:space="preserve">Sudan </t>
  </si>
  <si>
    <t xml:space="preserve">Suriname </t>
  </si>
  <si>
    <t xml:space="preserve">Swaziland </t>
  </si>
  <si>
    <t xml:space="preserve">Sweden </t>
  </si>
  <si>
    <t xml:space="preserve">Switzerland </t>
  </si>
  <si>
    <t xml:space="preserve">Syria </t>
  </si>
  <si>
    <t xml:space="preserve">Tajikistan </t>
  </si>
  <si>
    <t xml:space="preserve">Tanzania </t>
  </si>
  <si>
    <t xml:space="preserve">Thailand </t>
  </si>
  <si>
    <t xml:space="preserve">Togo </t>
  </si>
  <si>
    <t xml:space="preserve">Trinidad and Tobago </t>
  </si>
  <si>
    <t xml:space="preserve">Tunisia </t>
  </si>
  <si>
    <t xml:space="preserve">Turkey </t>
  </si>
  <si>
    <t xml:space="preserve">Turkmenistan </t>
  </si>
  <si>
    <t xml:space="preserve">Turks and Caicos Islands </t>
  </si>
  <si>
    <t xml:space="preserve">Uganda </t>
  </si>
  <si>
    <t xml:space="preserve">Ukraine </t>
  </si>
  <si>
    <t xml:space="preserve">United Arab Emirates </t>
  </si>
  <si>
    <t xml:space="preserve">Uruguay </t>
  </si>
  <si>
    <t xml:space="preserve">Uzbekistan </t>
  </si>
  <si>
    <t xml:space="preserve">Vanuatu </t>
  </si>
  <si>
    <t xml:space="preserve">Venezuela </t>
  </si>
  <si>
    <t xml:space="preserve">Vietnam </t>
  </si>
  <si>
    <t xml:space="preserve">Yemen </t>
  </si>
  <si>
    <t xml:space="preserve">Zambia </t>
  </si>
  <si>
    <t xml:space="preserve">Zimbabwe </t>
  </si>
  <si>
    <t>JVice GooseNeck Original  (No Jaw)</t>
  </si>
  <si>
    <t>Stem Knuckle RH</t>
  </si>
  <si>
    <t>Set Pro Jaws 431 Stainless Steel</t>
  </si>
  <si>
    <t xml:space="preserve">Damasteel ProJaw </t>
  </si>
  <si>
    <t>Set Midge Jaws</t>
  </si>
  <si>
    <t>Standard Bobbin Rest (Including Stem Bushes and thumb screw)</t>
  </si>
  <si>
    <t>Articulating Bobbin Rest (Including Stem Bushes and thumb screw)</t>
  </si>
  <si>
    <t>Articulating Bobbin Rest (excluding Bush and thumb screws)</t>
  </si>
  <si>
    <t>C Clamp Large 60mm</t>
  </si>
  <si>
    <t>Desk Stand</t>
  </si>
  <si>
    <t>Base Solid Oak Right Hand</t>
  </si>
  <si>
    <t>Base African Hardwood  Right Hand</t>
  </si>
  <si>
    <t>Lightweight Frame &amp; Foam Base  Right Hand</t>
  </si>
  <si>
    <t>Extension Arm</t>
  </si>
  <si>
    <t>Bead Dish</t>
  </si>
  <si>
    <t>Waste Basket</t>
  </si>
  <si>
    <t>Hackle Plier</t>
  </si>
  <si>
    <t>Dubbing Spinner</t>
  </si>
  <si>
    <t>Mini Hair Stacker 6mm</t>
  </si>
  <si>
    <t>Gallows Att.</t>
  </si>
  <si>
    <t>J Bobbin</t>
  </si>
  <si>
    <t>Bodkin - Leg Threader</t>
  </si>
  <si>
    <t>On Base Dubbing Brush Maker</t>
  </si>
  <si>
    <t>Long Fiber Brush Maker (stand alone)</t>
  </si>
  <si>
    <t>Tube Fly Attach 1.7mm pin</t>
  </si>
  <si>
    <t>1mm pin, collet and nose cone for above</t>
  </si>
  <si>
    <t>Deer Hair Packer</t>
  </si>
  <si>
    <t>Carry Bag for Base Kit</t>
  </si>
  <si>
    <t xml:space="preserve">Camera Attachment  </t>
  </si>
  <si>
    <t>Back Drop Card Holder</t>
  </si>
  <si>
    <t>Hand Vice with Pro Jaw SS</t>
  </si>
  <si>
    <t>Tool Caddy</t>
  </si>
  <si>
    <t>Fly Line Spooler</t>
  </si>
  <si>
    <t>Coffee Tamper</t>
  </si>
  <si>
    <t>Caddy Clamp</t>
  </si>
  <si>
    <t>Renomed Fly Tier SuperCut Scissors Big Loop</t>
  </si>
  <si>
    <t>Tying Lamp With base mount pin</t>
  </si>
  <si>
    <t>Clear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</si>
</sst>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$-409]#,##0.00"/>
    <numFmt numFmtId="165" formatCode="&quot;R&quot;\ #,##0.00"/>
    <numFmt numFmtId="166" formatCode="0.000%"/>
    <numFmt numFmtId="167" formatCode="&quot;R&quot;\ #,##0"/>
    <numFmt numFmtId="168" formatCode="&quot;R&quot;#,##0.00"/>
    <numFmt numFmtId="169" formatCode="0.0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i/>
      <sz val="8"/>
      <color rgb="FF000000"/>
      <name val="Arial"/>
      <family val="2"/>
    </font>
    <font>
      <sz val="12"/>
      <color rgb="FFFF000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4" fillId="2" borderId="0" xfId="0" applyFont="1" applyFill="1" applyAlignment="1">
      <alignment horizontal="left"/>
    </xf>
    <xf numFmtId="0" fontId="5" fillId="0" borderId="0" xfId="1" applyAlignment="1" applyProtection="1"/>
    <xf numFmtId="0" fontId="0" fillId="0" borderId="0" xfId="0" applyAlignment="1">
      <alignment horizontal="right"/>
    </xf>
    <xf numFmtId="0" fontId="0" fillId="0" borderId="0" xfId="0" quotePrefix="1" applyAlignment="1">
      <alignment horizontal="left"/>
    </xf>
    <xf numFmtId="0" fontId="1" fillId="0" borderId="0" xfId="0" quotePrefix="1" applyFont="1" applyAlignment="1">
      <alignment horizontal="center"/>
    </xf>
    <xf numFmtId="0" fontId="0" fillId="2" borderId="0" xfId="0" applyFill="1" applyAlignment="1">
      <alignment horizontal="left"/>
    </xf>
    <xf numFmtId="0" fontId="5" fillId="0" borderId="0" xfId="1" applyAlignment="1" applyProtection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5" fontId="0" fillId="0" borderId="0" xfId="0" applyNumberFormat="1"/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/>
    <xf numFmtId="0" fontId="5" fillId="0" borderId="0" xfId="1" applyAlignment="1" applyProtection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9" fillId="0" borderId="0" xfId="0" applyFont="1" applyAlignment="1">
      <alignment horizontal="center"/>
    </xf>
    <xf numFmtId="164" fontId="0" fillId="2" borderId="0" xfId="0" applyNumberFormat="1" applyFill="1"/>
    <xf numFmtId="0" fontId="8" fillId="4" borderId="3" xfId="0" applyFont="1" applyFill="1" applyBorder="1" applyAlignment="1" applyProtection="1">
      <alignment horizontal="center"/>
      <protection locked="0"/>
    </xf>
    <xf numFmtId="0" fontId="10" fillId="0" borderId="0" xfId="0" applyFont="1"/>
    <xf numFmtId="0" fontId="10" fillId="4" borderId="0" xfId="0" applyFont="1" applyFill="1" applyProtection="1">
      <protection locked="0"/>
    </xf>
    <xf numFmtId="0" fontId="8" fillId="0" borderId="0" xfId="0" applyFont="1" applyProtection="1">
      <protection locked="0"/>
    </xf>
    <xf numFmtId="164" fontId="0" fillId="0" borderId="0" xfId="0" applyNumberFormat="1"/>
    <xf numFmtId="164" fontId="8" fillId="0" borderId="0" xfId="0" applyNumberFormat="1" applyFont="1"/>
    <xf numFmtId="0" fontId="1" fillId="2" borderId="0" xfId="0" applyFont="1" applyFill="1"/>
    <xf numFmtId="0" fontId="10" fillId="2" borderId="0" xfId="0" applyFont="1" applyFill="1"/>
    <xf numFmtId="3" fontId="0" fillId="2" borderId="0" xfId="0" applyNumberFormat="1" applyFill="1"/>
    <xf numFmtId="3" fontId="1" fillId="0" borderId="0" xfId="0" applyNumberFormat="1" applyFont="1"/>
    <xf numFmtId="165" fontId="0" fillId="0" borderId="0" xfId="0" applyNumberFormat="1"/>
    <xf numFmtId="0" fontId="11" fillId="4" borderId="0" xfId="0" applyFont="1" applyFill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164" fontId="8" fillId="0" borderId="0" xfId="0" applyNumberFormat="1" applyFont="1" applyProtection="1"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164" fontId="4" fillId="0" borderId="0" xfId="0" applyNumberFormat="1" applyFont="1" applyAlignment="1">
      <alignment horizontal="right"/>
    </xf>
    <xf numFmtId="164" fontId="4" fillId="0" borderId="4" xfId="0" applyNumberFormat="1" applyFont="1" applyBorder="1"/>
    <xf numFmtId="3" fontId="0" fillId="0" borderId="0" xfId="0" applyNumberFormat="1"/>
    <xf numFmtId="9" fontId="8" fillId="0" borderId="0" xfId="0" applyNumberFormat="1" applyFont="1" applyAlignment="1">
      <alignment horizontal="center"/>
    </xf>
    <xf numFmtId="166" fontId="13" fillId="0" borderId="0" xfId="0" applyNumberFormat="1" applyFont="1"/>
    <xf numFmtId="165" fontId="14" fillId="0" borderId="0" xfId="0" applyNumberFormat="1" applyFont="1"/>
    <xf numFmtId="0" fontId="14" fillId="0" borderId="0" xfId="0" applyFont="1"/>
    <xf numFmtId="0" fontId="1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9" fontId="0" fillId="0" borderId="0" xfId="0" applyNumberFormat="1"/>
    <xf numFmtId="165" fontId="4" fillId="0" borderId="0" xfId="0" applyNumberFormat="1" applyFont="1"/>
    <xf numFmtId="0" fontId="0" fillId="5" borderId="0" xfId="0" applyFill="1"/>
    <xf numFmtId="15" fontId="1" fillId="6" borderId="0" xfId="0" applyNumberFormat="1" applyFont="1" applyFill="1"/>
    <xf numFmtId="167" fontId="1" fillId="0" borderId="0" xfId="0" applyNumberFormat="1" applyFont="1"/>
    <xf numFmtId="165" fontId="1" fillId="0" borderId="0" xfId="0" applyNumberFormat="1" applyFont="1"/>
    <xf numFmtId="0" fontId="15" fillId="0" borderId="0" xfId="0" applyFont="1"/>
    <xf numFmtId="165" fontId="6" fillId="0" borderId="0" xfId="0" applyNumberFormat="1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166" fontId="0" fillId="0" borderId="0" xfId="0" applyNumberFormat="1"/>
    <xf numFmtId="168" fontId="0" fillId="0" borderId="0" xfId="0" applyNumberFormat="1"/>
    <xf numFmtId="165" fontId="1" fillId="2" borderId="0" xfId="0" applyNumberFormat="1" applyFont="1" applyFill="1"/>
    <xf numFmtId="3" fontId="1" fillId="2" borderId="0" xfId="0" applyNumberFormat="1" applyFont="1" applyFill="1" applyAlignment="1">
      <alignment horizontal="center"/>
    </xf>
    <xf numFmtId="169" fontId="0" fillId="2" borderId="0" xfId="0" applyNumberFormat="1" applyFill="1" applyAlignment="1">
      <alignment horizontal="center"/>
    </xf>
    <xf numFmtId="168" fontId="0" fillId="2" borderId="0" xfId="0" applyNumberFormat="1" applyFill="1"/>
    <xf numFmtId="0" fontId="6" fillId="0" borderId="0" xfId="0" applyFont="1"/>
    <xf numFmtId="0" fontId="11" fillId="0" borderId="0" xfId="0" applyFont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7">
    <dxf>
      <font>
        <color rgb="FFFF000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hyperlink" Target="https://www.facebook.com/groups/1037659330022503/" TargetMode="External"/><Relationship Id="rId5" Type="http://schemas.openxmlformats.org/officeDocument/2006/relationships/image" Target="../media/image4.png"/><Relationship Id="rId4" Type="http://schemas.openxmlformats.org/officeDocument/2006/relationships/hyperlink" Target="https://www.facebook.com/media/set?vanity=167321196656570&amp;set=a.56396780032523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8</xdr:row>
      <xdr:rowOff>104776</xdr:rowOff>
    </xdr:from>
    <xdr:to>
      <xdr:col>2</xdr:col>
      <xdr:colOff>2019300</xdr:colOff>
      <xdr:row>14</xdr:row>
      <xdr:rowOff>142876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EAA3CA3C-B9D8-4F07-A347-5DE82EBD03EA}"/>
            </a:ext>
          </a:extLst>
        </xdr:cNvPr>
        <xdr:cNvSpPr txBox="1">
          <a:spLocks noChangeArrowheads="1"/>
        </xdr:cNvSpPr>
      </xdr:nvSpPr>
      <xdr:spPr bwMode="auto">
        <a:xfrm>
          <a:off x="304800" y="1400176"/>
          <a:ext cx="2476500" cy="1085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ZA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 Willingdon Ave </a:t>
          </a:r>
        </a:p>
        <a:p>
          <a:pPr algn="l" rtl="0">
            <a:defRPr sz="1000"/>
          </a:pPr>
          <a:r>
            <a:rPr lang="en-ZA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Kloof</a:t>
          </a:r>
        </a:p>
        <a:p>
          <a:pPr algn="l" rtl="0">
            <a:defRPr sz="1000"/>
          </a:pPr>
          <a:r>
            <a:rPr lang="en-ZA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3640</a:t>
          </a:r>
        </a:p>
        <a:p>
          <a:pPr algn="l" rtl="0">
            <a:defRPr sz="1000"/>
          </a:pPr>
          <a:r>
            <a:rPr lang="en-ZA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Phone +27 (0) 83 250 8211</a:t>
          </a:r>
        </a:p>
        <a:p>
          <a:pPr algn="l" rtl="0">
            <a:defRPr sz="1000"/>
          </a:pPr>
          <a:r>
            <a:rPr lang="en-ZA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email: jay@jvise.com</a:t>
          </a:r>
        </a:p>
        <a:p>
          <a:pPr algn="l" rtl="0">
            <a:defRPr sz="1000"/>
          </a:pPr>
          <a:r>
            <a:rPr lang="en-ZA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jayjvice@gmail.com</a:t>
          </a:r>
        </a:p>
      </xdr:txBody>
    </xdr:sp>
    <xdr:clientData/>
  </xdr:twoCellAnchor>
  <xdr:twoCellAnchor>
    <xdr:from>
      <xdr:col>6</xdr:col>
      <xdr:colOff>9525</xdr:colOff>
      <xdr:row>11</xdr:row>
      <xdr:rowOff>19050</xdr:rowOff>
    </xdr:from>
    <xdr:to>
      <xdr:col>8</xdr:col>
      <xdr:colOff>38100</xdr:colOff>
      <xdr:row>17</xdr:row>
      <xdr:rowOff>47625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5CA01FFE-0BD8-409F-BB4A-8851EFAC4A6A}"/>
            </a:ext>
          </a:extLst>
        </xdr:cNvPr>
        <xdr:cNvSpPr txBox="1">
          <a:spLocks noChangeArrowheads="1"/>
        </xdr:cNvSpPr>
      </xdr:nvSpPr>
      <xdr:spPr bwMode="auto">
        <a:xfrm>
          <a:off x="6200775" y="1876425"/>
          <a:ext cx="1666875" cy="1038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Order Instructions:-</a:t>
          </a:r>
        </a:p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Please complete form in shaded area's save it and email the completed form to            .       jay@jvice.com  or</a:t>
          </a:r>
        </a:p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jayjvice@gmail.com</a:t>
          </a:r>
        </a:p>
      </xdr:txBody>
    </xdr:sp>
    <xdr:clientData/>
  </xdr:twoCellAnchor>
  <xdr:twoCellAnchor>
    <xdr:from>
      <xdr:col>0</xdr:col>
      <xdr:colOff>323850</xdr:colOff>
      <xdr:row>15</xdr:row>
      <xdr:rowOff>28576</xdr:rowOff>
    </xdr:from>
    <xdr:to>
      <xdr:col>2</xdr:col>
      <xdr:colOff>1285875</xdr:colOff>
      <xdr:row>19</xdr:row>
      <xdr:rowOff>114300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60A06DE-6478-49F5-BDA5-06F5C4CB98D9}"/>
            </a:ext>
          </a:extLst>
        </xdr:cNvPr>
        <xdr:cNvSpPr txBox="1"/>
      </xdr:nvSpPr>
      <xdr:spPr>
        <a:xfrm>
          <a:off x="323850" y="2571751"/>
          <a:ext cx="1724025" cy="73342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400" b="1">
              <a:solidFill>
                <a:schemeClr val="accent1">
                  <a:lumMod val="75000"/>
                </a:schemeClr>
              </a:solidFill>
            </a:rPr>
            <a:t>Pay</a:t>
          </a:r>
          <a:r>
            <a:rPr lang="en-ZA" sz="1400" b="1">
              <a:solidFill>
                <a:srgbClr val="0070C0"/>
              </a:solidFill>
            </a:rPr>
            <a:t>Pal</a:t>
          </a:r>
          <a:r>
            <a:rPr lang="en-ZA" sz="1400" b="1">
              <a:solidFill>
                <a:schemeClr val="tx2">
                  <a:lumMod val="60000"/>
                  <a:lumOff val="40000"/>
                </a:schemeClr>
              </a:solidFill>
            </a:rPr>
            <a:t> </a:t>
          </a:r>
          <a:r>
            <a:rPr lang="en-ZA" sz="1100"/>
            <a:t>payment</a:t>
          </a:r>
          <a:r>
            <a:rPr lang="en-ZA" sz="1000"/>
            <a:t>.  </a:t>
          </a:r>
          <a:r>
            <a:rPr lang="en-ZA" sz="1100"/>
            <a:t>Once order is confirmed send money to </a:t>
          </a:r>
          <a:r>
            <a:rPr lang="en-ZA" sz="1100" b="1"/>
            <a:t>jay@jvice.com</a:t>
          </a:r>
        </a:p>
      </xdr:txBody>
    </xdr:sp>
    <xdr:clientData/>
  </xdr:twoCellAnchor>
  <xdr:twoCellAnchor editAs="oneCell">
    <xdr:from>
      <xdr:col>4</xdr:col>
      <xdr:colOff>390525</xdr:colOff>
      <xdr:row>0</xdr:row>
      <xdr:rowOff>0</xdr:rowOff>
    </xdr:from>
    <xdr:to>
      <xdr:col>8</xdr:col>
      <xdr:colOff>200913</xdr:colOff>
      <xdr:row>8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548DA59-58E3-4D38-9FEC-5444D8AC7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7275" y="0"/>
          <a:ext cx="3163188" cy="139065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0</xdr:row>
      <xdr:rowOff>0</xdr:rowOff>
    </xdr:from>
    <xdr:to>
      <xdr:col>2</xdr:col>
      <xdr:colOff>2905125</xdr:colOff>
      <xdr:row>8</xdr:row>
      <xdr:rowOff>123825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F4BE6E5-1BFD-4809-98C3-6A99A0804B2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046" t="19868" r="9028" b="30795"/>
        <a:stretch/>
      </xdr:blipFill>
      <xdr:spPr bwMode="auto">
        <a:xfrm>
          <a:off x="542925" y="0"/>
          <a:ext cx="3124200" cy="141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361950</xdr:colOff>
      <xdr:row>68</xdr:row>
      <xdr:rowOff>85725</xdr:rowOff>
    </xdr:from>
    <xdr:to>
      <xdr:col>2</xdr:col>
      <xdr:colOff>1983693</xdr:colOff>
      <xdr:row>73</xdr:row>
      <xdr:rowOff>83136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D0038FB-9114-4CE1-921D-8E226320D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1950" y="12258675"/>
          <a:ext cx="2383743" cy="902286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7</xdr:col>
      <xdr:colOff>523875</xdr:colOff>
      <xdr:row>22</xdr:row>
      <xdr:rowOff>60562</xdr:rowOff>
    </xdr:to>
    <xdr:pic>
      <xdr:nvPicPr>
        <xdr:cNvPr id="8" name="Pictur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27C4AD4-2310-44D9-9D9F-2E11BABD7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0" y="3028950"/>
          <a:ext cx="1009650" cy="708262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20</xdr:row>
      <xdr:rowOff>76200</xdr:rowOff>
    </xdr:from>
    <xdr:to>
      <xdr:col>2</xdr:col>
      <xdr:colOff>638175</xdr:colOff>
      <xdr:row>25</xdr:row>
      <xdr:rowOff>155812</xdr:rowOff>
    </xdr:to>
    <xdr:pic>
      <xdr:nvPicPr>
        <xdr:cNvPr id="9" name="Picture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26F16B1-AB47-4098-BA04-FB8C8C48F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3429000"/>
          <a:ext cx="1009650" cy="7082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JViceMisc\ViceCost.xlsm" TargetMode="External"/><Relationship Id="rId1" Type="http://schemas.openxmlformats.org/officeDocument/2006/relationships/externalLinkPath" Target="/JViceMisc/ViceCo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ce List"/>
      <sheetName val="Sales"/>
      <sheetName val="Cust"/>
      <sheetName val="InvR"/>
      <sheetName val="AddR"/>
      <sheetName val="Inv$"/>
      <sheetName val="DHL"/>
      <sheetName val="Add$"/>
      <sheetName val="Add A5"/>
      <sheetName val="$ Order Form"/>
      <sheetName val="R Order Form"/>
    </sheetNames>
    <sheetDataSet>
      <sheetData sheetId="0"/>
      <sheetData sheetId="1"/>
      <sheetData sheetId="2">
        <row r="2">
          <cell r="A2" t="str">
            <v>Abbas Hassani</v>
          </cell>
          <cell r="B2" t="str">
            <v/>
          </cell>
          <cell r="C2" t="str">
            <v/>
          </cell>
          <cell r="D2" t="str">
            <v>PO. Box 286,</v>
          </cell>
          <cell r="E2" t="str">
            <v>Dubai Investment Park 1,</v>
          </cell>
          <cell r="F2" t="str">
            <v xml:space="preserve">Dubai, </v>
          </cell>
          <cell r="G2" t="str">
            <v>United Arab Emirates.</v>
          </cell>
          <cell r="H2" t="str">
            <v/>
          </cell>
          <cell r="I2" t="str">
            <v>+97148994444</v>
          </cell>
          <cell r="J2" t="str">
            <v/>
          </cell>
          <cell r="K2" t="str">
            <v>+97148994444</v>
          </cell>
          <cell r="L2" t="str">
            <v>barracudakiller@gmail.com</v>
          </cell>
          <cell r="M2" t="str">
            <v/>
          </cell>
        </row>
        <row r="3">
          <cell r="A3" t="str">
            <v>A.J Pretorius</v>
          </cell>
          <cell r="B3" t="str">
            <v/>
          </cell>
          <cell r="C3" t="str">
            <v/>
          </cell>
          <cell r="D3" t="str">
            <v>Cedre Villa Cluster B</v>
          </cell>
          <cell r="E3" t="str">
            <v>Villa B55, Dubai Silicone Oasis</v>
          </cell>
          <cell r="F3" t="str">
            <v>Dubai</v>
          </cell>
          <cell r="G3" t="str">
            <v>United Arab Emirates</v>
          </cell>
          <cell r="H3" t="str">
            <v/>
          </cell>
          <cell r="I3" t="str">
            <v>+971 50 896 0166</v>
          </cell>
          <cell r="J3" t="str">
            <v/>
          </cell>
          <cell r="K3" t="str">
            <v>+971 50 896 0166</v>
          </cell>
          <cell r="L3" t="str">
            <v>AJ.Pretorius@dans.gov.ae</v>
          </cell>
          <cell r="M3" t="str">
            <v/>
          </cell>
        </row>
        <row r="4">
          <cell r="A4" t="str">
            <v>Aaron Blunck</v>
          </cell>
          <cell r="B4" t="str">
            <v/>
          </cell>
          <cell r="C4" t="str">
            <v/>
          </cell>
          <cell r="D4" t="str">
            <v>1459 E. Calle de Caballos</v>
          </cell>
          <cell r="E4" t="str">
            <v xml:space="preserve">Tempe, </v>
          </cell>
          <cell r="F4" t="str">
            <v>AZ 85284</v>
          </cell>
          <cell r="G4" t="str">
            <v>USA </v>
          </cell>
          <cell r="H4" t="str">
            <v/>
          </cell>
          <cell r="I4" t="str">
            <v/>
          </cell>
          <cell r="J4" t="str">
            <v/>
          </cell>
          <cell r="K4" t="str">
            <v>480-620-9903</v>
          </cell>
          <cell r="L4" t="str">
            <v>ablunck@gmail.com</v>
          </cell>
          <cell r="M4" t="str">
            <v>ablunck@aznutritional.com</v>
          </cell>
        </row>
        <row r="5">
          <cell r="A5" t="str">
            <v>Aaron Garvey</v>
          </cell>
          <cell r="B5" t="str">
            <v/>
          </cell>
          <cell r="C5" t="str">
            <v/>
          </cell>
          <cell r="D5" t="str">
            <v>C/O Beaverkill Office</v>
          </cell>
          <cell r="E5" t="str">
            <v>1532 Beaverkill Rd,</v>
          </cell>
          <cell r="F5" t="str">
            <v>Livingston Manor, NY, 12758</v>
          </cell>
          <cell r="G5" t="str">
            <v>USA</v>
          </cell>
          <cell r="H5" t="str">
            <v/>
          </cell>
          <cell r="I5" t="str">
            <v>+1 (845) 439-4120</v>
          </cell>
          <cell r="J5" t="str">
            <v/>
          </cell>
          <cell r="K5" t="str">
            <v/>
          </cell>
          <cell r="L5" t="str">
            <v>aarongarvey73@gmail.com</v>
          </cell>
          <cell r="M5" t="str">
            <v/>
          </cell>
        </row>
        <row r="6">
          <cell r="A6" t="str">
            <v>Abel Bernandes</v>
          </cell>
          <cell r="B6" t="str">
            <v/>
          </cell>
          <cell r="C6" t="str">
            <v/>
          </cell>
          <cell r="D6" t="str">
            <v>410 jan smuts, Craighall</v>
          </cell>
          <cell r="E6" t="str">
            <v>9 Burnside island office park</v>
          </cell>
          <cell r="F6" t="str">
            <v>Craighall</v>
          </cell>
          <cell r="G6">
            <v>2024</v>
          </cell>
          <cell r="H6" t="str">
            <v/>
          </cell>
          <cell r="I6" t="str">
            <v/>
          </cell>
          <cell r="J6" t="str">
            <v/>
          </cell>
          <cell r="K6">
            <v>763162670</v>
          </cell>
          <cell r="L6" t="str">
            <v>ABernardes@jhb.kanteys.co.za</v>
          </cell>
          <cell r="M6" t="str">
            <v/>
          </cell>
        </row>
        <row r="7">
          <cell r="A7" t="str">
            <v>Achim Sonntag</v>
          </cell>
          <cell r="D7" t="str">
            <v>Hermann-Biechele-Str. 11</v>
          </cell>
          <cell r="E7" t="str">
            <v>78343 Gaienhofen</v>
          </cell>
          <cell r="F7" t="str">
            <v>Germany</v>
          </cell>
          <cell r="G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>achim.sonntag@hotmail.com</v>
          </cell>
          <cell r="M7" t="str">
            <v/>
          </cell>
        </row>
        <row r="8">
          <cell r="A8" t="str">
            <v>Ad Hoogenboezem</v>
          </cell>
          <cell r="B8" t="str">
            <v/>
          </cell>
          <cell r="C8" t="str">
            <v/>
          </cell>
          <cell r="D8" t="str">
            <v>Salmenhofweg 5</v>
          </cell>
          <cell r="E8" t="str">
            <v>6095 BX Beexem</v>
          </cell>
          <cell r="F8" t="str">
            <v>The netherlands</v>
          </cell>
          <cell r="G8" t="str">
            <v/>
          </cell>
          <cell r="H8" t="str">
            <v/>
          </cell>
          <cell r="I8" t="str">
            <v>+31 475 76 5025</v>
          </cell>
          <cell r="J8" t="str">
            <v/>
          </cell>
          <cell r="K8" t="str">
            <v/>
          </cell>
          <cell r="L8" t="str">
            <v>ad-hoogenboezem@hotmail.com</v>
          </cell>
          <cell r="M8" t="str">
            <v>ad-hoogenboezem@hotmail.com</v>
          </cell>
        </row>
        <row r="9">
          <cell r="A9" t="str">
            <v>Adam Kinney</v>
          </cell>
          <cell r="B9" t="str">
            <v/>
          </cell>
          <cell r="C9" t="str">
            <v/>
          </cell>
          <cell r="D9" t="str">
            <v>3550 N.E. Loop 286</v>
          </cell>
          <cell r="E9" t="str">
            <v xml:space="preserve">Paris, </v>
          </cell>
          <cell r="F9" t="str">
            <v>Texas 75460</v>
          </cell>
          <cell r="G9" t="str">
            <v>USA</v>
          </cell>
          <cell r="H9" t="str">
            <v/>
          </cell>
          <cell r="I9" t="str">
            <v>+1 903.204.4068</v>
          </cell>
          <cell r="J9" t="str">
            <v/>
          </cell>
          <cell r="K9" t="str">
            <v/>
          </cell>
          <cell r="L9" t="str">
            <v>adamlkinney@gmail.com</v>
          </cell>
          <cell r="M9" t="str">
            <v/>
          </cell>
        </row>
        <row r="10">
          <cell r="A10" t="str">
            <v>Adam McCleave</v>
          </cell>
          <cell r="B10" t="str">
            <v/>
          </cell>
          <cell r="C10" t="str">
            <v/>
          </cell>
          <cell r="D10" t="str">
            <v>12 Glen Drive</v>
          </cell>
          <cell r="E10" t="str">
            <v>Kloof</v>
          </cell>
          <cell r="F10" t="str">
            <v/>
          </cell>
          <cell r="G10">
            <v>3610</v>
          </cell>
          <cell r="H10" t="str">
            <v/>
          </cell>
          <cell r="I10" t="str">
            <v>031 764 3635</v>
          </cell>
          <cell r="J10" t="str">
            <v/>
          </cell>
          <cell r="K10" t="str">
            <v>,082 445 7330</v>
          </cell>
          <cell r="L10" t="str">
            <v>suemccleave@gmail.com</v>
          </cell>
          <cell r="M10" t="str">
            <v/>
          </cell>
        </row>
        <row r="11">
          <cell r="A11" t="str">
            <v>Adele Alberts</v>
          </cell>
          <cell r="D11" t="str">
            <v>PO Box 1080</v>
          </cell>
          <cell r="E11" t="str">
            <v>Belfast</v>
          </cell>
          <cell r="F11" t="str">
            <v xml:space="preserve">1100 </v>
          </cell>
          <cell r="K11" t="str">
            <v>072 347 7535</v>
          </cell>
        </row>
        <row r="12">
          <cell r="A12" t="str">
            <v>Adrian Golding</v>
          </cell>
          <cell r="D12" t="str">
            <v>15 Silverboom St.</v>
          </cell>
          <cell r="E12" t="str">
            <v>Maybury Park</v>
          </cell>
          <cell r="F12" t="str">
            <v>Alberton</v>
          </cell>
          <cell r="G12" t="str">
            <v>1448</v>
          </cell>
          <cell r="L12" t="str">
            <v>goldinga@mweb.co.za</v>
          </cell>
        </row>
        <row r="13">
          <cell r="A13" t="str">
            <v>Adrian Jones</v>
          </cell>
          <cell r="B13" t="str">
            <v/>
          </cell>
          <cell r="C13" t="str">
            <v/>
          </cell>
          <cell r="D13" t="str">
            <v>Flat 26, Ty Ddewi,</v>
          </cell>
          <cell r="E13" t="str">
            <v>St Davids Close, Ton Pentre,</v>
          </cell>
          <cell r="F13" t="str">
            <v>Rhondda Cynon Taff, CF41 7BG</v>
          </cell>
          <cell r="G13" t="str">
            <v>United Kingdom</v>
          </cell>
          <cell r="H13" t="str">
            <v/>
          </cell>
          <cell r="I13" t="str">
            <v>+44 1443 43 7615</v>
          </cell>
          <cell r="J13" t="str">
            <v/>
          </cell>
          <cell r="K13" t="str">
            <v>+44 79 3 804 4345</v>
          </cell>
          <cell r="L13" t="str">
            <v>adrianjones12@sky.com</v>
          </cell>
          <cell r="M13" t="str">
            <v>adrianjones12@sky.com</v>
          </cell>
        </row>
        <row r="14">
          <cell r="A14" t="str">
            <v>Adrian Wilton</v>
          </cell>
          <cell r="B14" t="str">
            <v/>
          </cell>
          <cell r="C14" t="str">
            <v/>
          </cell>
          <cell r="D14" t="str">
            <v xml:space="preserve">45 Dempers Street, </v>
          </cell>
          <cell r="E14" t="str">
            <v>Onrusrivier</v>
          </cell>
          <cell r="F14" t="str">
            <v/>
          </cell>
          <cell r="G14">
            <v>7201</v>
          </cell>
          <cell r="H14" t="str">
            <v/>
          </cell>
          <cell r="I14" t="str">
            <v>+27 (0) 82 312 6443</v>
          </cell>
          <cell r="J14" t="str">
            <v/>
          </cell>
          <cell r="K14" t="str">
            <v>+27 (0) 82 312 6443</v>
          </cell>
          <cell r="L14" t="str">
            <v>ad@advancedesign.co.za</v>
          </cell>
          <cell r="M14" t="str">
            <v/>
          </cell>
        </row>
        <row r="15">
          <cell r="A15" t="str">
            <v>African Waters</v>
          </cell>
          <cell r="B15" t="str">
            <v>Cast to Conserve Pty Ltd T/A African Waters</v>
          </cell>
          <cell r="C15" t="str">
            <v/>
          </cell>
          <cell r="D15" t="str">
            <v>25 Montgomery Drive,</v>
          </cell>
          <cell r="E15" t="str">
            <v>Athlone,</v>
          </cell>
          <cell r="F15" t="str">
            <v>Pietermaritzburg</v>
          </cell>
          <cell r="G15" t="str">
            <v>3201</v>
          </cell>
          <cell r="H15" t="str">
            <v>4280287469</v>
          </cell>
          <cell r="I15" t="str">
            <v>+27 (0) 33 342 2793</v>
          </cell>
          <cell r="J15" t="str">
            <v/>
          </cell>
          <cell r="K15" t="str">
            <v>+27 (0) 84 622 2272</v>
          </cell>
          <cell r="L15" t="str">
            <v>mark@africanwaters.net</v>
          </cell>
          <cell r="M15" t="str">
            <v/>
          </cell>
        </row>
        <row r="16">
          <cell r="A16" t="str">
            <v>Agostino Gaglio</v>
          </cell>
          <cell r="D16" t="str">
            <v>PO Box 208</v>
          </cell>
          <cell r="E16" t="str">
            <v>Klerksdorp</v>
          </cell>
          <cell r="F16">
            <v>2570</v>
          </cell>
          <cell r="G16" t="str">
            <v/>
          </cell>
          <cell r="I16" t="str">
            <v/>
          </cell>
          <cell r="J16" t="str">
            <v/>
          </cell>
          <cell r="K16" t="str">
            <v>0829001211</v>
          </cell>
          <cell r="L16" t="str">
            <v>agt@gaglio.co.za</v>
          </cell>
          <cell r="M16" t="str">
            <v/>
          </cell>
        </row>
        <row r="17">
          <cell r="A17" t="str">
            <v>AJ Pretorius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>+971 50 896 0166</v>
          </cell>
          <cell r="L17" t="str">
            <v>aj.pretorius@dans.gov.ae</v>
          </cell>
          <cell r="M17" t="str">
            <v/>
          </cell>
        </row>
        <row r="18">
          <cell r="A18" t="str">
            <v>Akira Nakayama</v>
          </cell>
          <cell r="B18" t="str">
            <v>JPHS co.,LTD</v>
          </cell>
          <cell r="L18" t="str">
            <v>a.n@jphs.biz</v>
          </cell>
        </row>
        <row r="19">
          <cell r="A19" t="str">
            <v>Al Aasman</v>
          </cell>
          <cell r="D19" t="str">
            <v>  Aasman Brand Communications</v>
          </cell>
          <cell r="E19" t="str">
            <v>  Suite 201 — 402 Hanson St.</v>
          </cell>
          <cell r="F19" t="str">
            <v>  Whitehorse, Yukon Territory</v>
          </cell>
          <cell r="G19" t="str">
            <v>  Canada  Y1A 1Y8</v>
          </cell>
          <cell r="I19" t="str">
            <v> 867.668.5248</v>
          </cell>
          <cell r="J19" t="str">
            <v/>
          </cell>
          <cell r="K19" t="str">
            <v> 867.668.5248</v>
          </cell>
          <cell r="L19" t="str">
            <v>al@aasman.ca</v>
          </cell>
          <cell r="M19" t="str">
            <v/>
          </cell>
        </row>
        <row r="20">
          <cell r="A20" t="str">
            <v>AL GOETZ</v>
          </cell>
          <cell r="B20" t="str">
            <v/>
          </cell>
          <cell r="C20" t="str">
            <v/>
          </cell>
          <cell r="D20" t="str">
            <v>3110 S SMOKEY HILL RD</v>
          </cell>
          <cell r="E20" t="str">
            <v>HASTINGS NE 68901-7470</v>
          </cell>
          <cell r="F20" t="str">
            <v>US</v>
          </cell>
          <cell r="G20" t="str">
            <v/>
          </cell>
          <cell r="H20" t="str">
            <v/>
          </cell>
          <cell r="I20" t="str">
            <v>+1 402 463 5482</v>
          </cell>
          <cell r="J20" t="str">
            <v/>
          </cell>
          <cell r="K20" t="str">
            <v>+1 402 469 4698</v>
          </cell>
          <cell r="L20" t="str">
            <v>lgtz51@gmail.com</v>
          </cell>
          <cell r="M20" t="str">
            <v>lgtz51@gmail.com</v>
          </cell>
        </row>
        <row r="21">
          <cell r="A21" t="str">
            <v>Al Ruby</v>
          </cell>
          <cell r="B21" t="str">
            <v/>
          </cell>
          <cell r="C21" t="str">
            <v/>
          </cell>
          <cell r="D21" t="str">
            <v>3334 Sidney crescent</v>
          </cell>
          <cell r="E21" t="str">
            <v xml:space="preserve">Armstrong B.C </v>
          </cell>
          <cell r="F21" t="str">
            <v>Canada</v>
          </cell>
          <cell r="G21" t="str">
            <v>v0e 1b8</v>
          </cell>
          <cell r="H21" t="str">
            <v/>
          </cell>
          <cell r="I21" t="str">
            <v>1-250-546-3701</v>
          </cell>
          <cell r="J21" t="str">
            <v/>
          </cell>
          <cell r="K21" t="str">
            <v>1-250-550-0385</v>
          </cell>
          <cell r="L21" t="str">
            <v>mantoid2000@yahoo.com</v>
          </cell>
          <cell r="M21" t="str">
            <v>dizzy23ca@yahoo.ca</v>
          </cell>
        </row>
        <row r="22">
          <cell r="A22" t="str">
            <v>Al Sasuga</v>
          </cell>
          <cell r="B22" t="str">
            <v/>
          </cell>
          <cell r="C22" t="str">
            <v/>
          </cell>
          <cell r="D22" t="str">
            <v>3530 Brookside Drive</v>
          </cell>
          <cell r="E22" t="str">
            <v>Bishop, California</v>
          </cell>
          <cell r="F22" t="str">
            <v>CA 93514</v>
          </cell>
          <cell r="G22" t="str">
            <v>USA</v>
          </cell>
          <cell r="H22" t="str">
            <v/>
          </cell>
          <cell r="I22" t="str">
            <v>+1 760-873-6550</v>
          </cell>
          <cell r="J22" t="str">
            <v/>
          </cell>
          <cell r="K22" t="str">
            <v>+1 760-937-6406</v>
          </cell>
          <cell r="L22" t="str">
            <v>asasuga@gmail.com</v>
          </cell>
          <cell r="M22" t="str">
            <v/>
          </cell>
        </row>
        <row r="23">
          <cell r="A23" t="str">
            <v xml:space="preserve">Alain Barthelemy </v>
          </cell>
          <cell r="L23" t="str">
            <v>alain.barthelemy@ngc.com</v>
          </cell>
        </row>
        <row r="24">
          <cell r="A24" t="str">
            <v>Alan Crawford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I24" t="str">
            <v/>
          </cell>
          <cell r="J24" t="str">
            <v/>
          </cell>
          <cell r="K24" t="str">
            <v>082 451 8906</v>
          </cell>
          <cell r="L24" t="str">
            <v/>
          </cell>
          <cell r="M24" t="str">
            <v/>
          </cell>
        </row>
        <row r="25">
          <cell r="A25" t="str">
            <v>Alan Dye</v>
          </cell>
          <cell r="B25" t="str">
            <v/>
          </cell>
          <cell r="C25" t="str">
            <v/>
          </cell>
          <cell r="D25" t="str">
            <v>183 Bright St</v>
          </cell>
          <cell r="E25" t="str">
            <v xml:space="preserve">San Francisco, </v>
          </cell>
          <cell r="F25" t="str">
            <v>CA 94132</v>
          </cell>
          <cell r="G25" t="str">
            <v>USA</v>
          </cell>
          <cell r="H25" t="str">
            <v/>
          </cell>
          <cell r="I25" t="str">
            <v/>
          </cell>
          <cell r="J25" t="str">
            <v/>
          </cell>
          <cell r="K25" t="str">
            <v>+1 415-308-7128</v>
          </cell>
          <cell r="L25" t="str">
            <v>alandye@gmail.com</v>
          </cell>
          <cell r="M25" t="str">
            <v/>
          </cell>
        </row>
        <row r="26">
          <cell r="A26" t="str">
            <v>Alan Farbridge</v>
          </cell>
          <cell r="B26" t="str">
            <v/>
          </cell>
          <cell r="C26" t="str">
            <v/>
          </cell>
          <cell r="D26" t="str">
            <v>95 Benfiedside Road</v>
          </cell>
          <cell r="E26" t="str">
            <v>Shotley bridge</v>
          </cell>
          <cell r="F26" t="str">
            <v>Consett, Co Durham. UK</v>
          </cell>
          <cell r="G26" t="str">
            <v>DH8 0RS</v>
          </cell>
          <cell r="H26" t="str">
            <v/>
          </cell>
          <cell r="I26" t="str">
            <v>+44 120 758 3940</v>
          </cell>
          <cell r="J26" t="str">
            <v/>
          </cell>
          <cell r="K26" t="str">
            <v>+44 797 710 3507</v>
          </cell>
          <cell r="L26" t="str">
            <v>alan.derwent@outlook.com</v>
          </cell>
          <cell r="M26" t="str">
            <v>alan.derwent@outlook.com</v>
          </cell>
        </row>
        <row r="27">
          <cell r="A27" t="str">
            <v>Alan Graham</v>
          </cell>
          <cell r="B27" t="str">
            <v/>
          </cell>
          <cell r="C27" t="str">
            <v/>
          </cell>
          <cell r="D27" t="str">
            <v>335 Green Mountain Road</v>
          </cell>
          <cell r="E27" t="str">
            <v xml:space="preserve">Effingham, </v>
          </cell>
          <cell r="F27" t="str">
            <v xml:space="preserve">NH 03882 </v>
          </cell>
          <cell r="G27" t="str">
            <v>USA</v>
          </cell>
          <cell r="H27" t="str">
            <v/>
          </cell>
          <cell r="I27" t="str">
            <v>+1 603 244-0112</v>
          </cell>
          <cell r="J27" t="str">
            <v/>
          </cell>
          <cell r="K27" t="str">
            <v/>
          </cell>
          <cell r="L27" t="str">
            <v>grandeal@icloud.com</v>
          </cell>
          <cell r="M27" t="str">
            <v>a109flyboy@yahoo.com</v>
          </cell>
        </row>
        <row r="28">
          <cell r="A28" t="str">
            <v>Alan Greene</v>
          </cell>
          <cell r="B28" t="str">
            <v/>
          </cell>
          <cell r="C28" t="str">
            <v/>
          </cell>
          <cell r="D28" t="str">
            <v>121 b Dunholm Road</v>
          </cell>
          <cell r="E28" t="str">
            <v>Dundee</v>
          </cell>
          <cell r="F28" t="str">
            <v>DD2 4RZ</v>
          </cell>
          <cell r="G28" t="str">
            <v>UK</v>
          </cell>
          <cell r="H28" t="str">
            <v/>
          </cell>
          <cell r="I28" t="str">
            <v>+44 7840783459</v>
          </cell>
          <cell r="J28" t="str">
            <v/>
          </cell>
          <cell r="K28" t="str">
            <v>+44 7840783459</v>
          </cell>
          <cell r="L28" t="str">
            <v>alan872898@blueyonder.co.uk</v>
          </cell>
          <cell r="M28" t="str">
            <v>alan872898@blueyonder.co.uk</v>
          </cell>
        </row>
        <row r="29">
          <cell r="A29" t="str">
            <v>Alan Hobson</v>
          </cell>
          <cell r="B29" t="str">
            <v/>
          </cell>
          <cell r="C29" t="str">
            <v/>
          </cell>
          <cell r="D29" t="str">
            <v>Angler and Antelope Guesthouse</v>
          </cell>
          <cell r="E29" t="str">
            <v>Corner New street and College road</v>
          </cell>
          <cell r="F29" t="str">
            <v>Somerset East, Eastern Cape</v>
          </cell>
          <cell r="G29" t="str">
            <v>5850</v>
          </cell>
          <cell r="H29" t="str">
            <v/>
          </cell>
          <cell r="I29" t="str">
            <v>042 243 3440</v>
          </cell>
          <cell r="J29" t="str">
            <v/>
          </cell>
          <cell r="K29" t="str">
            <v>082 44 22 884 |</v>
          </cell>
          <cell r="L29" t="str">
            <v>alan@anglerandantelope.com</v>
          </cell>
          <cell r="M29" t="str">
            <v/>
          </cell>
        </row>
        <row r="30">
          <cell r="A30" t="str">
            <v>Alan How</v>
          </cell>
          <cell r="D30" t="str">
            <v>P O Box 59961</v>
          </cell>
          <cell r="E30" t="str">
            <v>Kengray</v>
          </cell>
          <cell r="F30">
            <v>2100</v>
          </cell>
          <cell r="G30" t="str">
            <v>JHB</v>
          </cell>
          <cell r="K30" t="str">
            <v>083 226 1457</v>
          </cell>
          <cell r="L30" t="str">
            <v>glen.how@gmail.com</v>
          </cell>
        </row>
        <row r="31">
          <cell r="A31" t="str">
            <v>Alan Jellis</v>
          </cell>
          <cell r="E31" t="str">
            <v xml:space="preserve">Durban </v>
          </cell>
          <cell r="I31" t="str">
            <v>031 572 5066</v>
          </cell>
          <cell r="K31" t="str">
            <v>082 659 6868</v>
          </cell>
          <cell r="L31" t="str">
            <v>a.jellis@iafrica.com</v>
          </cell>
        </row>
        <row r="32">
          <cell r="A32" t="str">
            <v>Alan Maher</v>
          </cell>
          <cell r="D32" t="str">
            <v/>
          </cell>
          <cell r="E32" t="str">
            <v/>
          </cell>
          <cell r="F32" t="str">
            <v/>
          </cell>
          <cell r="G32" t="str">
            <v>PMB</v>
          </cell>
          <cell r="I32" t="str">
            <v/>
          </cell>
          <cell r="J32" t="str">
            <v/>
          </cell>
          <cell r="K32" t="str">
            <v>072 237 5800</v>
          </cell>
          <cell r="L32" t="str">
            <v/>
          </cell>
          <cell r="M32" t="str">
            <v/>
          </cell>
        </row>
        <row r="33">
          <cell r="A33" t="str">
            <v xml:space="preserve">Alan Peterson </v>
          </cell>
          <cell r="B33" t="str">
            <v/>
          </cell>
          <cell r="C33" t="str">
            <v/>
          </cell>
          <cell r="D33" t="str">
            <v xml:space="preserve">35 Nobel Road </v>
          </cell>
          <cell r="E33" t="str">
            <v xml:space="preserve">Dedham, </v>
          </cell>
          <cell r="F33" t="str">
            <v>MA 02026</v>
          </cell>
          <cell r="G33" t="str">
            <v>USA</v>
          </cell>
          <cell r="H33" t="str">
            <v/>
          </cell>
          <cell r="I33" t="str">
            <v>781-636-8239</v>
          </cell>
          <cell r="J33" t="str">
            <v/>
          </cell>
          <cell r="K33" t="str">
            <v>781-636-8239</v>
          </cell>
          <cell r="L33" t="str">
            <v>apeterson@tka-architects.com</v>
          </cell>
          <cell r="M33" t="str">
            <v>apeterson@tka-architects.com</v>
          </cell>
        </row>
        <row r="34">
          <cell r="A34" t="str">
            <v>Alan Swann</v>
          </cell>
          <cell r="B34" t="str">
            <v/>
          </cell>
          <cell r="C34" t="str">
            <v/>
          </cell>
          <cell r="D34" t="str">
            <v>Cross fell view</v>
          </cell>
          <cell r="E34" t="str">
            <v>Brampton</v>
          </cell>
          <cell r="F34" t="str">
            <v>Appleby</v>
          </cell>
          <cell r="G34" t="str">
            <v>Cumbria UK CA16 6JS</v>
          </cell>
          <cell r="H34" t="str">
            <v/>
          </cell>
          <cell r="I34" t="str">
            <v/>
          </cell>
          <cell r="J34" t="str">
            <v/>
          </cell>
          <cell r="K34" t="str">
            <v>+447879061268</v>
          </cell>
          <cell r="L34" t="str">
            <v>alanswann@doctors.org.uk</v>
          </cell>
          <cell r="M34" t="str">
            <v>alanswann@doctors.org.uk</v>
          </cell>
        </row>
        <row r="35">
          <cell r="A35" t="str">
            <v>Albert Denty</v>
          </cell>
          <cell r="B35" t="str">
            <v/>
          </cell>
          <cell r="C35" t="str">
            <v/>
          </cell>
          <cell r="D35" t="str">
            <v>20  Seckford street</v>
          </cell>
          <cell r="E35" t="str">
            <v>Seckford Alms Houses, Wood bridge</v>
          </cell>
          <cell r="F35" t="str">
            <v xml:space="preserve">Suffolk,   Ip124nb </v>
          </cell>
          <cell r="G35" t="str">
            <v xml:space="preserve"> England.</v>
          </cell>
          <cell r="J35" t="str">
            <v/>
          </cell>
          <cell r="K35" t="str">
            <v/>
          </cell>
          <cell r="L35" t="str">
            <v>albertdenty007@gmail.com</v>
          </cell>
          <cell r="M35" t="str">
            <v/>
          </cell>
        </row>
        <row r="36">
          <cell r="A36" t="str">
            <v>Albert Smith</v>
          </cell>
          <cell r="B36" t="str">
            <v/>
          </cell>
          <cell r="C36" t="str">
            <v/>
          </cell>
          <cell r="D36" t="str">
            <v xml:space="preserve">Postnet </v>
          </cell>
          <cell r="E36" t="str">
            <v>Tzaneen</v>
          </cell>
          <cell r="F36" t="str">
            <v/>
          </cell>
          <cell r="G36" t="str">
            <v>0850</v>
          </cell>
          <cell r="H36" t="str">
            <v/>
          </cell>
          <cell r="I36" t="str">
            <v>0150650605</v>
          </cell>
          <cell r="J36" t="str">
            <v/>
          </cell>
          <cell r="K36" t="str">
            <v>073 628 0723</v>
          </cell>
          <cell r="L36" t="str">
            <v xml:space="preserve">albert@krugerberries.co.za </v>
          </cell>
          <cell r="M36" t="str">
            <v/>
          </cell>
        </row>
        <row r="37">
          <cell r="A37" t="str">
            <v xml:space="preserve">Alec Gerbec </v>
          </cell>
          <cell r="B37" t="str">
            <v/>
          </cell>
          <cell r="C37" t="str">
            <v/>
          </cell>
          <cell r="D37" t="str">
            <v>745 E. South Boulder Rd.</v>
          </cell>
          <cell r="E37" t="str">
            <v>Apt. D-227</v>
          </cell>
          <cell r="F37" t="str">
            <v>Louisville, CO.</v>
          </cell>
          <cell r="G37" t="str">
            <v>USA</v>
          </cell>
          <cell r="H37" t="str">
            <v/>
          </cell>
          <cell r="I37" t="str">
            <v>(847)732.6048</v>
          </cell>
          <cell r="J37" t="str">
            <v/>
          </cell>
          <cell r="K37" t="str">
            <v/>
          </cell>
          <cell r="L37" t="str">
            <v>ajgerbec@msn.com</v>
          </cell>
          <cell r="M37" t="str">
            <v>ajgerbec@msn.com</v>
          </cell>
        </row>
        <row r="38">
          <cell r="A38" t="str">
            <v>Alessandro de Alarcon</v>
          </cell>
          <cell r="D38" t="str">
            <v>6783 Woodland Reserve Ct.</v>
          </cell>
          <cell r="E38" t="str">
            <v>Cincinnati, OH 45243</v>
          </cell>
          <cell r="F38" t="str">
            <v>USA</v>
          </cell>
          <cell r="G38" t="str">
            <v/>
          </cell>
          <cell r="I38" t="str">
            <v>513-791-1303</v>
          </cell>
          <cell r="J38" t="str">
            <v/>
          </cell>
          <cell r="K38" t="str">
            <v>513-967-9299</v>
          </cell>
          <cell r="L38" t="str">
            <v>redgrenache@mac.com</v>
          </cell>
          <cell r="M38" t="str">
            <v>redgrenache@mac.com</v>
          </cell>
        </row>
        <row r="39">
          <cell r="A39" t="str">
            <v>Alex Bliddal Hytting</v>
          </cell>
          <cell r="D39" t="str">
            <v>Jaegervangen 27</v>
          </cell>
          <cell r="E39" t="str">
            <v>DK-2635 Ishoej</v>
          </cell>
          <cell r="F39" t="str">
            <v>Denmark</v>
          </cell>
          <cell r="I39" t="str">
            <v>+45 2075 3565</v>
          </cell>
          <cell r="L39" t="str">
            <v xml:space="preserve">alex@bhytting.dk </v>
          </cell>
        </row>
        <row r="40">
          <cell r="A40" t="str">
            <v>Alexander Stöckli</v>
          </cell>
          <cell r="D40" t="str">
            <v>Gampgasse 5</v>
          </cell>
          <cell r="E40" t="str">
            <v xml:space="preserve">LI-9493 Mauren </v>
          </cell>
          <cell r="F40" t="str">
            <v xml:space="preserve">Principality of Liechtenstein </v>
          </cell>
          <cell r="G40" t="str">
            <v/>
          </cell>
          <cell r="I40" t="str">
            <v>00423-373.82.85</v>
          </cell>
          <cell r="J40" t="str">
            <v/>
          </cell>
          <cell r="K40" t="str">
            <v>0041-79-332.84.67</v>
          </cell>
          <cell r="L40" t="str">
            <v>a.stoeckli@adon.li</v>
          </cell>
          <cell r="M40" t="str">
            <v/>
          </cell>
        </row>
        <row r="41">
          <cell r="A41" t="str">
            <v>Alexander von La Chevallerie</v>
          </cell>
          <cell r="B41" t="str">
            <v/>
          </cell>
          <cell r="C41" t="str">
            <v/>
          </cell>
          <cell r="D41" t="str">
            <v xml:space="preserve">260 Rosalind Road, </v>
          </cell>
          <cell r="E41" t="str">
            <v xml:space="preserve">Murrayfield </v>
          </cell>
          <cell r="F41" t="str">
            <v xml:space="preserve">Pretoria </v>
          </cell>
          <cell r="G41" t="str">
            <v>0184</v>
          </cell>
          <cell r="H41" t="str">
            <v/>
          </cell>
          <cell r="I41" t="str">
            <v>082 316 7795 Mom</v>
          </cell>
          <cell r="J41" t="str">
            <v/>
          </cell>
          <cell r="K41" t="str">
            <v>071 416 6970</v>
          </cell>
          <cell r="L41" t="str">
            <v>alexander.chevallerie@gmail.com</v>
          </cell>
          <cell r="M41" t="str">
            <v/>
          </cell>
        </row>
        <row r="42">
          <cell r="A42" t="str">
            <v>Alfredo Iglesias</v>
          </cell>
          <cell r="B42" t="str">
            <v/>
          </cell>
          <cell r="C42" t="str">
            <v/>
          </cell>
          <cell r="D42" t="str">
            <v>VIDANGOZ   8   5ºB</v>
          </cell>
          <cell r="E42" t="str">
            <v>31014    PAMPLONA</v>
          </cell>
          <cell r="F42" t="str">
            <v>SPAIN</v>
          </cell>
          <cell r="G42" t="str">
            <v/>
          </cell>
          <cell r="H42" t="str">
            <v/>
          </cell>
          <cell r="I42" t="str">
            <v>+34 94 814 0241</v>
          </cell>
          <cell r="J42" t="str">
            <v/>
          </cell>
          <cell r="K42" t="str">
            <v/>
          </cell>
          <cell r="L42" t="str">
            <v>eulifly@hotmail.com</v>
          </cell>
          <cell r="M42" t="str">
            <v>eulifly@hotmail.com</v>
          </cell>
        </row>
        <row r="43">
          <cell r="A43" t="str">
            <v>Alison Hatton</v>
          </cell>
          <cell r="D43" t="str">
            <v>Mrs. A J Hatton</v>
          </cell>
          <cell r="E43" t="str">
            <v>PO Box 77</v>
          </cell>
          <cell r="F43" t="str">
            <v>Dullstroom</v>
          </cell>
          <cell r="G43">
            <v>1110</v>
          </cell>
          <cell r="K43" t="str">
            <v>083 457 3991</v>
          </cell>
          <cell r="L43" t="str">
            <v>hattonaj@gmail.com</v>
          </cell>
        </row>
        <row r="44">
          <cell r="A44" t="str">
            <v>Alistair Routledge</v>
          </cell>
          <cell r="B44" t="str">
            <v/>
          </cell>
          <cell r="C44" t="str">
            <v/>
          </cell>
          <cell r="D44" t="str">
            <v>302 Aldara Lodge</v>
          </cell>
          <cell r="E44" t="str">
            <v>45 Mountainview Ave</v>
          </cell>
          <cell r="F44" t="str">
            <v>Aldarapark, Randburg</v>
          </cell>
          <cell r="G44" t="str">
            <v>2194</v>
          </cell>
          <cell r="H44" t="str">
            <v/>
          </cell>
          <cell r="I44" t="str">
            <v/>
          </cell>
          <cell r="J44" t="str">
            <v/>
          </cell>
          <cell r="K44" t="str">
            <v>079 491 0379</v>
          </cell>
          <cell r="L44" t="str">
            <v>mofunk@gmail.com</v>
          </cell>
          <cell r="M44" t="str">
            <v/>
          </cell>
        </row>
        <row r="45">
          <cell r="A45" t="str">
            <v>Alistair Stewart</v>
          </cell>
          <cell r="D45" t="str">
            <v>18 Temple Locks Place</v>
          </cell>
          <cell r="E45" t="str">
            <v>Anniesland</v>
          </cell>
          <cell r="F45" t="str">
            <v>Glasgow</v>
          </cell>
          <cell r="G45" t="str">
            <v>G13 1JW</v>
          </cell>
          <cell r="L45" t="str">
            <v>alistair@urbanflyfisher.com</v>
          </cell>
        </row>
        <row r="46">
          <cell r="A46" t="str">
            <v>Aljosa Kemperle</v>
          </cell>
          <cell r="B46" t="str">
            <v/>
          </cell>
          <cell r="C46" t="str">
            <v/>
          </cell>
          <cell r="D46" t="str">
            <v>465 State Street</v>
          </cell>
          <cell r="E46" t="str">
            <v xml:space="preserve">Brooklyn </v>
          </cell>
          <cell r="F46" t="str">
            <v>NY 11217</v>
          </cell>
          <cell r="G46" t="str">
            <v>USA</v>
          </cell>
          <cell r="H46" t="str">
            <v/>
          </cell>
          <cell r="I46" t="str">
            <v>+1 718-757-0830</v>
          </cell>
          <cell r="J46" t="str">
            <v/>
          </cell>
          <cell r="K46" t="str">
            <v/>
          </cell>
          <cell r="L46" t="str">
            <v>Aljosakemperle@gmail.com</v>
          </cell>
          <cell r="M46" t="str">
            <v>Aljosakemperle@gmail.com</v>
          </cell>
        </row>
        <row r="47">
          <cell r="A47" t="str">
            <v>Allan Champion</v>
          </cell>
          <cell r="B47" t="str">
            <v/>
          </cell>
          <cell r="C47" t="str">
            <v/>
          </cell>
          <cell r="D47" t="str">
            <v>PO Box 403</v>
          </cell>
          <cell r="E47" t="str">
            <v>Carletonville</v>
          </cell>
          <cell r="F47" t="str">
            <v/>
          </cell>
          <cell r="G47">
            <v>2499</v>
          </cell>
          <cell r="H47" t="str">
            <v/>
          </cell>
          <cell r="I47" t="str">
            <v>082 468 8168</v>
          </cell>
          <cell r="J47" t="str">
            <v/>
          </cell>
          <cell r="K47" t="str">
            <v/>
          </cell>
          <cell r="L47" t="str">
            <v>shale@polka.co.za</v>
          </cell>
          <cell r="M47" t="str">
            <v/>
          </cell>
        </row>
        <row r="48">
          <cell r="A48" t="str">
            <v>ALLAN HUGHES</v>
          </cell>
          <cell r="B48" t="str">
            <v/>
          </cell>
          <cell r="C48" t="str">
            <v/>
          </cell>
          <cell r="D48" t="str">
            <v>C/O MR.STAN HANNATH</v>
          </cell>
          <cell r="E48" t="str">
            <v>"SENZENI"</v>
          </cell>
          <cell r="F48" t="str">
            <v>DASSENHEUWEL LAAN</v>
          </cell>
          <cell r="G48" t="str">
            <v>NOORDHOEK 7979</v>
          </cell>
          <cell r="H48" t="str">
            <v/>
          </cell>
          <cell r="I48" t="str">
            <v>021 6833539</v>
          </cell>
          <cell r="J48" t="str">
            <v/>
          </cell>
          <cell r="K48" t="str">
            <v>074 111 0850</v>
          </cell>
          <cell r="L48" t="str">
            <v>hughesc@tassie.net.au</v>
          </cell>
          <cell r="M48" t="str">
            <v/>
          </cell>
        </row>
        <row r="49">
          <cell r="A49" t="str">
            <v>Allan Russell</v>
          </cell>
          <cell r="D49" t="str">
            <v>3 Maxine Court</v>
          </cell>
          <cell r="E49" t="str">
            <v>Mentone 3194</v>
          </cell>
          <cell r="F49" t="str">
            <v>Melbourne, Victoria</v>
          </cell>
          <cell r="G49" t="str">
            <v>Australia</v>
          </cell>
          <cell r="I49" t="str">
            <v/>
          </cell>
          <cell r="J49" t="str">
            <v/>
          </cell>
          <cell r="K49" t="str">
            <v/>
          </cell>
          <cell r="L49" t="str">
            <v>Allan.Russell@bbraun.com</v>
          </cell>
          <cell r="M49" t="str">
            <v/>
          </cell>
        </row>
        <row r="50">
          <cell r="A50" t="str">
            <v>Allan Stanton</v>
          </cell>
          <cell r="B50" t="str">
            <v/>
          </cell>
          <cell r="C50" t="str">
            <v/>
          </cell>
          <cell r="D50" t="str">
            <v>Villa 364</v>
          </cell>
          <cell r="E50" t="str">
            <v xml:space="preserve">Mohammed bin rashid city </v>
          </cell>
          <cell r="F50" t="str">
            <v>District one</v>
          </cell>
          <cell r="G50" t="str">
            <v>Dubai , 'UAE</v>
          </cell>
          <cell r="H50" t="str">
            <v/>
          </cell>
          <cell r="I50" t="str">
            <v/>
          </cell>
          <cell r="J50" t="str">
            <v/>
          </cell>
          <cell r="K50" t="str">
            <v>+971 50 653 5258</v>
          </cell>
          <cell r="L50" t="str">
            <v>allanstanton@icloud.com</v>
          </cell>
          <cell r="M50" t="str">
            <v/>
          </cell>
        </row>
        <row r="51">
          <cell r="A51" t="str">
            <v>Allen Hauptfleisch</v>
          </cell>
          <cell r="B51" t="str">
            <v/>
          </cell>
          <cell r="C51" t="str">
            <v/>
          </cell>
          <cell r="D51" t="str">
            <v>No4 Cottonfields</v>
          </cell>
          <cell r="E51" t="str">
            <v>No20 Shongweni Road</v>
          </cell>
          <cell r="F51" t="str">
            <v>Hillcrest</v>
          </cell>
          <cell r="G51" t="str">
            <v>3610</v>
          </cell>
          <cell r="H51" t="str">
            <v/>
          </cell>
          <cell r="I51" t="str">
            <v/>
          </cell>
          <cell r="J51" t="str">
            <v/>
          </cell>
          <cell r="K51" t="str">
            <v>076 621 1856</v>
          </cell>
          <cell r="L51" t="str">
            <v>allen.haup@gmail.com</v>
          </cell>
          <cell r="M51" t="str">
            <v/>
          </cell>
        </row>
        <row r="52">
          <cell r="A52" t="str">
            <v>Allen McGee</v>
          </cell>
          <cell r="B52" t="str">
            <v/>
          </cell>
          <cell r="C52" t="str">
            <v/>
          </cell>
          <cell r="D52" t="str">
            <v>625 Meuse Way</v>
          </cell>
          <cell r="E52" t="str">
            <v xml:space="preserve">Alpharetta, </v>
          </cell>
          <cell r="F52" t="str">
            <v>GA 30022</v>
          </cell>
          <cell r="G52" t="str">
            <v>USA</v>
          </cell>
          <cell r="H52" t="str">
            <v/>
          </cell>
          <cell r="I52" t="str">
            <v>+1 678-637-7858</v>
          </cell>
          <cell r="J52" t="str">
            <v/>
          </cell>
          <cell r="K52" t="str">
            <v/>
          </cell>
          <cell r="L52" t="str">
            <v>allenmcgee@hotmail.com</v>
          </cell>
          <cell r="M52" t="str">
            <v>allenmcgee@hotmail.com</v>
          </cell>
        </row>
        <row r="53">
          <cell r="A53" t="str">
            <v>Almero Retief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>Canada</v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>almero.retief@gmail.com</v>
          </cell>
          <cell r="M53" t="str">
            <v/>
          </cell>
        </row>
        <row r="54">
          <cell r="A54" t="str">
            <v>Alvaro Cadena</v>
          </cell>
          <cell r="B54" t="str">
            <v/>
          </cell>
          <cell r="C54" t="str">
            <v/>
          </cell>
          <cell r="D54" t="str">
            <v xml:space="preserve">P.O. Box 22761 </v>
          </cell>
          <cell r="E54" t="str">
            <v xml:space="preserve">Rochester, </v>
          </cell>
          <cell r="F54" t="str">
            <v>NY 14692</v>
          </cell>
          <cell r="G54" t="str">
            <v>USA</v>
          </cell>
          <cell r="H54" t="str">
            <v/>
          </cell>
          <cell r="I54" t="str">
            <v/>
          </cell>
          <cell r="J54" t="str">
            <v/>
          </cell>
          <cell r="K54" t="str">
            <v>+1-585-356-8126</v>
          </cell>
          <cell r="L54" t="str">
            <v>arazate@yahoo.com</v>
          </cell>
          <cell r="M54" t="str">
            <v/>
          </cell>
        </row>
        <row r="55">
          <cell r="A55" t="str">
            <v>Alwyn Coetzee</v>
          </cell>
          <cell r="B55" t="str">
            <v/>
          </cell>
          <cell r="C55" t="str">
            <v/>
          </cell>
          <cell r="D55" t="str">
            <v>PO Box 205</v>
          </cell>
          <cell r="E55" t="str">
            <v>Koster</v>
          </cell>
          <cell r="F55" t="str">
            <v>0348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082 681 6028</v>
          </cell>
          <cell r="L55" t="str">
            <v>alwynfcoetzee@gmail.com</v>
          </cell>
          <cell r="M55" t="str">
            <v/>
          </cell>
        </row>
        <row r="56">
          <cell r="A56" t="str">
            <v>Amin Rahmat</v>
          </cell>
          <cell r="B56" t="str">
            <v/>
          </cell>
          <cell r="C56" t="str">
            <v/>
          </cell>
          <cell r="D56" t="str">
            <v>Block 619</v>
          </cell>
          <cell r="E56" t="str">
            <v>#10-3228</v>
          </cell>
          <cell r="F56" t="str">
            <v>Yishun Ring Road</v>
          </cell>
          <cell r="G56" t="str">
            <v>Singapore 760619</v>
          </cell>
          <cell r="H56" t="str">
            <v/>
          </cell>
          <cell r="I56" t="str">
            <v/>
          </cell>
          <cell r="J56" t="str">
            <v/>
          </cell>
          <cell r="K56" t="str">
            <v>+6596746685</v>
          </cell>
          <cell r="L56" t="str">
            <v>fwamin@singnet.com.sg</v>
          </cell>
          <cell r="M56" t="str">
            <v>jabideen@gmail.com</v>
          </cell>
        </row>
        <row r="57">
          <cell r="A57" t="str">
            <v>Andre Bakkes</v>
          </cell>
          <cell r="D57" t="str">
            <v>Po Box  10298</v>
          </cell>
          <cell r="E57" t="str">
            <v>Vorna Valley</v>
          </cell>
          <cell r="F57" t="str">
            <v>Midrand</v>
          </cell>
          <cell r="G57">
            <v>10298</v>
          </cell>
          <cell r="I57" t="str">
            <v/>
          </cell>
          <cell r="J57" t="str">
            <v/>
          </cell>
          <cell r="K57" t="str">
            <v>0825568321</v>
          </cell>
          <cell r="L57" t="str">
            <v>andrebak@global.co.za</v>
          </cell>
          <cell r="M57" t="str">
            <v/>
          </cell>
        </row>
        <row r="58">
          <cell r="A58" t="str">
            <v>André Els</v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+27 (081) 850-3906</v>
          </cell>
          <cell r="L58" t="str">
            <v>aels@me.com</v>
          </cell>
          <cell r="M58" t="str">
            <v/>
          </cell>
        </row>
        <row r="59">
          <cell r="A59" t="str">
            <v xml:space="preserve">Andre Frijlink </v>
          </cell>
          <cell r="B59" t="str">
            <v/>
          </cell>
          <cell r="C59" t="str">
            <v/>
          </cell>
          <cell r="D59" t="str">
            <v>van Echtenstraat 47a</v>
          </cell>
          <cell r="E59" t="str">
            <v>7902EL Hoogeveen</v>
          </cell>
          <cell r="F59" t="str">
            <v>The Netherlands</v>
          </cell>
          <cell r="G59" t="str">
            <v xml:space="preserve"> </v>
          </cell>
          <cell r="H59" t="str">
            <v/>
          </cell>
          <cell r="I59" t="str">
            <v>+31 62 148 5838</v>
          </cell>
          <cell r="J59" t="str">
            <v/>
          </cell>
          <cell r="K59" t="str">
            <v/>
          </cell>
          <cell r="L59" t="str">
            <v>andrefrijlink@me.com</v>
          </cell>
          <cell r="M59" t="str">
            <v>info@onderdemolen.nl</v>
          </cell>
        </row>
        <row r="60">
          <cell r="A60" t="str">
            <v>Andre Geeringh</v>
          </cell>
          <cell r="B60" t="str">
            <v>Union Engineering</v>
          </cell>
          <cell r="D60" t="str">
            <v>PO Box 29611</v>
          </cell>
          <cell r="E60" t="str">
            <v>Danhoff</v>
          </cell>
          <cell r="F60" t="str">
            <v>9310</v>
          </cell>
          <cell r="G60" t="str">
            <v>Bloemfontein</v>
          </cell>
          <cell r="J60" t="str">
            <v>051 436 0069</v>
          </cell>
          <cell r="K60" t="str">
            <v>082 418 1222</v>
          </cell>
          <cell r="L60" t="str">
            <v>mitch007@vodamail.co.za</v>
          </cell>
        </row>
        <row r="61">
          <cell r="A61" t="str">
            <v>André Gouws</v>
          </cell>
          <cell r="B61" t="str">
            <v>Motolek</v>
          </cell>
          <cell r="C61" t="str">
            <v/>
          </cell>
          <cell r="D61" t="str">
            <v>24 1st Avenue</v>
          </cell>
          <cell r="E61" t="str">
            <v>Tzaneen</v>
          </cell>
          <cell r="F61" t="str">
            <v>0850</v>
          </cell>
          <cell r="G61" t="str">
            <v/>
          </cell>
          <cell r="H61" t="str">
            <v/>
          </cell>
          <cell r="I61" t="str">
            <v>041 901 26609</v>
          </cell>
          <cell r="J61" t="str">
            <v/>
          </cell>
          <cell r="K61" t="str">
            <v>082 570 2782</v>
          </cell>
          <cell r="L61" t="str">
            <v>loutrec@wol.co.za</v>
          </cell>
          <cell r="M61" t="str">
            <v/>
          </cell>
        </row>
        <row r="62">
          <cell r="A62" t="str">
            <v>Andre Schreiber</v>
          </cell>
          <cell r="B62" t="str">
            <v>BHP Billiton</v>
          </cell>
          <cell r="L62" t="str">
            <v>andre.schreiber@bhpbilliton.com</v>
          </cell>
        </row>
        <row r="63">
          <cell r="A63" t="str">
            <v>Andre van der Werff</v>
          </cell>
          <cell r="B63" t="str">
            <v/>
          </cell>
          <cell r="C63" t="str">
            <v/>
          </cell>
          <cell r="D63" t="str">
            <v>P O Box 9679</v>
          </cell>
          <cell r="E63" t="str">
            <v>Weltevredenpark</v>
          </cell>
          <cell r="F63" t="str">
            <v/>
          </cell>
          <cell r="G63">
            <v>1715</v>
          </cell>
          <cell r="H63" t="str">
            <v/>
          </cell>
          <cell r="I63" t="str">
            <v/>
          </cell>
          <cell r="J63" t="str">
            <v/>
          </cell>
          <cell r="K63" t="str">
            <v>083 324 2087</v>
          </cell>
          <cell r="L63" t="str">
            <v>flyfishingandy@gmail.com</v>
          </cell>
          <cell r="M63" t="str">
            <v/>
          </cell>
        </row>
        <row r="64">
          <cell r="A64" t="str">
            <v>Andre van Wyk</v>
          </cell>
          <cell r="B64" t="str">
            <v/>
          </cell>
          <cell r="C64" t="str">
            <v/>
          </cell>
          <cell r="D64" t="str">
            <v>13 Greenpoint Mews</v>
          </cell>
          <cell r="E64" t="str">
            <v>99Main Road Greenpoint</v>
          </cell>
          <cell r="F64" t="str">
            <v>Cape Town 8005 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082 551 2255</v>
          </cell>
          <cell r="L64" t="str">
            <v>Andre@steel.co.za</v>
          </cell>
          <cell r="M64" t="str">
            <v/>
          </cell>
        </row>
        <row r="65">
          <cell r="A65" t="str">
            <v>Andre Vorster</v>
          </cell>
          <cell r="B65" t="str">
            <v/>
          </cell>
          <cell r="C65" t="str">
            <v/>
          </cell>
          <cell r="D65" t="str">
            <v>87 van der Merwe Rdive</v>
          </cell>
          <cell r="E65" t="str">
            <v>Silverton</v>
          </cell>
          <cell r="F65" t="str">
            <v>Pretoria</v>
          </cell>
          <cell r="G65" t="str">
            <v>0186</v>
          </cell>
          <cell r="H65" t="str">
            <v/>
          </cell>
          <cell r="I65" t="str">
            <v>082 418 3406</v>
          </cell>
          <cell r="J65" t="str">
            <v/>
          </cell>
          <cell r="K65" t="str">
            <v/>
          </cell>
          <cell r="L65" t="str">
            <v>andre.vossie@gmail.com</v>
          </cell>
          <cell r="M65" t="str">
            <v/>
          </cell>
        </row>
        <row r="66">
          <cell r="A66" t="str">
            <v xml:space="preserve">Andreas Hofmeister </v>
          </cell>
          <cell r="D66" t="str">
            <v>Muldenweg 6</v>
          </cell>
          <cell r="E66" t="str">
            <v>9020 Klagenfurt</v>
          </cell>
          <cell r="F66" t="str">
            <v>Austria</v>
          </cell>
          <cell r="G66">
            <v>0</v>
          </cell>
          <cell r="I66">
            <v>0</v>
          </cell>
          <cell r="J66">
            <v>0</v>
          </cell>
          <cell r="K66" t="str">
            <v>436505518261</v>
          </cell>
          <cell r="L66" t="str">
            <v>a.hofi@aon.at</v>
          </cell>
          <cell r="M66" t="str">
            <v>a.hofi@aon.at</v>
          </cell>
        </row>
        <row r="67">
          <cell r="A67" t="str">
            <v>Andres Gerhard C</v>
          </cell>
          <cell r="D67" t="str">
            <v>Padre Hurtado Sur 1321 Dept 123</v>
          </cell>
          <cell r="E67" t="str">
            <v>Las Condes</v>
          </cell>
          <cell r="F67" t="str">
            <v>Santiago Chile</v>
          </cell>
          <cell r="G67" t="str">
            <v xml:space="preserve">   ZIP 7571597</v>
          </cell>
          <cell r="I67" t="str">
            <v>005627935121</v>
          </cell>
          <cell r="J67" t="str">
            <v/>
          </cell>
          <cell r="K67" t="str">
            <v>0056998438287</v>
          </cell>
          <cell r="L67" t="str">
            <v>agchucky@yahoo.com</v>
          </cell>
          <cell r="M67" t="str">
            <v>agchucky@yahoo.com</v>
          </cell>
        </row>
        <row r="68">
          <cell r="A68" t="str">
            <v>Andrew Alberi</v>
          </cell>
          <cell r="B68" t="str">
            <v/>
          </cell>
          <cell r="C68" t="str">
            <v/>
          </cell>
          <cell r="D68" t="str">
            <v>47 greystone cres</v>
          </cell>
          <cell r="E68" t="str">
            <v>Georgetown </v>
          </cell>
          <cell r="F68" t="str">
            <v>Ontario  L7g1g8</v>
          </cell>
          <cell r="G68" t="str">
            <v>Canada</v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>thewholedamshow77@hotmail.com</v>
          </cell>
          <cell r="M68" t="str">
            <v>thewholedamshow77@hotmail.com</v>
          </cell>
        </row>
        <row r="69">
          <cell r="A69" t="str">
            <v>Andrew Apsey</v>
          </cell>
          <cell r="D69" t="str">
            <v>Unit 6, Riversong</v>
          </cell>
          <cell r="E69" t="str">
            <v>38 Riverside Road, Newlands</v>
          </cell>
          <cell r="F69" t="str">
            <v>Cape Town</v>
          </cell>
          <cell r="G69">
            <v>7700</v>
          </cell>
          <cell r="I69" t="str">
            <v>0766500864</v>
          </cell>
          <cell r="J69" t="str">
            <v/>
          </cell>
          <cell r="K69" t="str">
            <v>0766500864</v>
          </cell>
          <cell r="L69" t="str">
            <v>andrew.apsey@gmail.com</v>
          </cell>
          <cell r="M69" t="str">
            <v/>
          </cell>
        </row>
        <row r="70">
          <cell r="A70" t="str">
            <v>Andrew Beach</v>
          </cell>
          <cell r="B70" t="str">
            <v/>
          </cell>
          <cell r="C70" t="str">
            <v/>
          </cell>
          <cell r="D70" t="str">
            <v>The Barn Restaurant</v>
          </cell>
          <cell r="E70" t="str">
            <v>Rotunda</v>
          </cell>
          <cell r="F70" t="str">
            <v>Hilton</v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079 525 4589</v>
          </cell>
          <cell r="L70" t="str">
            <v>andrewbeach8@gmail.com</v>
          </cell>
          <cell r="M70" t="str">
            <v/>
          </cell>
        </row>
        <row r="71">
          <cell r="A71" t="str">
            <v>Andrew Calderwood</v>
          </cell>
          <cell r="B71" t="str">
            <v/>
          </cell>
          <cell r="C71" t="str">
            <v/>
          </cell>
          <cell r="D71" t="str">
            <v>c/o Matt Rich</v>
          </cell>
          <cell r="E71" t="str">
            <v>7 Alston Square,</v>
          </cell>
          <cell r="F71" t="str">
            <v>Claremont</v>
          </cell>
          <cell r="G71" t="str">
            <v>7708</v>
          </cell>
          <cell r="H71" t="str">
            <v/>
          </cell>
          <cell r="I71" t="str">
            <v>076 790 3642</v>
          </cell>
          <cell r="J71" t="str">
            <v/>
          </cell>
          <cell r="K71" t="str">
            <v/>
          </cell>
          <cell r="L71" t="str">
            <v>calderwoodandrewj@gmail.com</v>
          </cell>
          <cell r="M71" t="str">
            <v/>
          </cell>
        </row>
        <row r="72">
          <cell r="A72" t="str">
            <v>Andrew Descroizilles</v>
          </cell>
          <cell r="B72" t="str">
            <v/>
          </cell>
          <cell r="C72" t="str">
            <v/>
          </cell>
          <cell r="D72" t="str">
            <v>Mount Currie Butchery</v>
          </cell>
          <cell r="E72" t="str">
            <v>42 Main Street</v>
          </cell>
          <cell r="F72" t="str">
            <v>Kokstad </v>
          </cell>
          <cell r="G72" t="str">
            <v>4700</v>
          </cell>
          <cell r="H72" t="str">
            <v/>
          </cell>
          <cell r="I72" t="str">
            <v/>
          </cell>
          <cell r="J72" t="str">
            <v/>
          </cell>
          <cell r="K72" t="str">
            <v>060 526 9158</v>
          </cell>
          <cell r="L72" t="str">
            <v>andrewdex@gmail.com</v>
          </cell>
          <cell r="M72" t="str">
            <v/>
          </cell>
        </row>
        <row r="73">
          <cell r="A73" t="str">
            <v>Andrew Dodson</v>
          </cell>
          <cell r="B73" t="str">
            <v/>
          </cell>
          <cell r="C73" t="str">
            <v/>
          </cell>
          <cell r="D73" t="str">
            <v>72 Elgar Crescent</v>
          </cell>
          <cell r="E73" t="str">
            <v>Llanrumney</v>
          </cell>
          <cell r="F73" t="str">
            <v>Cardiff</v>
          </cell>
          <cell r="G73" t="str">
            <v>CF35RU</v>
          </cell>
          <cell r="H73" t="str">
            <v/>
          </cell>
          <cell r="I73" t="str">
            <v/>
          </cell>
          <cell r="J73" t="str">
            <v/>
          </cell>
          <cell r="K73" t="str">
            <v>+754 529 3517</v>
          </cell>
          <cell r="L73" t="str">
            <v>andygoa@yahoo.co.uk</v>
          </cell>
          <cell r="M73" t="str">
            <v xml:space="preserve">andygoa@yahoo.co.uk </v>
          </cell>
        </row>
        <row r="74">
          <cell r="A74" t="str">
            <v>Andrew Fortune</v>
          </cell>
          <cell r="D74" t="str">
            <v>Rudd House</v>
          </cell>
          <cell r="E74" t="str">
            <v>Cracoe</v>
          </cell>
          <cell r="F74" t="str">
            <v>North Yorkshire</v>
          </cell>
          <cell r="G74" t="str">
            <v>BD23  6LB</v>
          </cell>
          <cell r="I74" t="str">
            <v>01756730266</v>
          </cell>
          <cell r="K74" t="str">
            <v>07792 910257</v>
          </cell>
          <cell r="L74" t="str">
            <v>andrew@fortuneltd.co.uk</v>
          </cell>
        </row>
        <row r="75">
          <cell r="A75" t="str">
            <v>Andrew Fowler</v>
          </cell>
          <cell r="B75" t="str">
            <v/>
          </cell>
          <cell r="C75" t="str">
            <v/>
          </cell>
          <cell r="D75" t="str">
            <v>PMB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082 574 4262</v>
          </cell>
          <cell r="L75" t="str">
            <v>andrew@irritechsa.co.za</v>
          </cell>
          <cell r="M75" t="str">
            <v/>
          </cell>
        </row>
        <row r="76">
          <cell r="A76" t="str">
            <v>Andrew Girard</v>
          </cell>
          <cell r="D76" t="str">
            <v>129 Bridge St</v>
          </cell>
          <cell r="E76" t="str">
            <v>PO Box 352</v>
          </cell>
          <cell r="F76" t="str">
            <v>Elk Rapids, MI 49629</v>
          </cell>
          <cell r="G76" t="str">
            <v>USA</v>
          </cell>
          <cell r="I76" t="str">
            <v/>
          </cell>
          <cell r="J76" t="str">
            <v/>
          </cell>
          <cell r="K76" t="str">
            <v/>
          </cell>
          <cell r="L76" t="str">
            <v>agirard@globaleei.com</v>
          </cell>
          <cell r="M76" t="str">
            <v>andrewgirard@gmail.com</v>
          </cell>
        </row>
        <row r="77">
          <cell r="A77" t="str">
            <v>Andrew Greer</v>
          </cell>
          <cell r="D77" t="str">
            <v>2/445-447 Peel St</v>
          </cell>
          <cell r="E77" t="str">
            <v xml:space="preserve">Tamworth </v>
          </cell>
          <cell r="F77" t="str">
            <v>NSW 2340</v>
          </cell>
          <cell r="G77" t="str">
            <v>Australia</v>
          </cell>
          <cell r="K77" t="str">
            <v>026 766 3733</v>
          </cell>
          <cell r="L77" t="str">
            <v>Andrew@tvc.net.au</v>
          </cell>
        </row>
        <row r="78">
          <cell r="A78" t="str">
            <v>Andrew Jenkins</v>
          </cell>
          <cell r="B78" t="str">
            <v/>
          </cell>
          <cell r="C78" t="str">
            <v/>
          </cell>
          <cell r="D78" t="str">
            <v>10 Harrier Circle</v>
          </cell>
          <cell r="E78" t="str">
            <v>Imhoff's Gift</v>
          </cell>
          <cell r="F78" t="str">
            <v>Kommetjie</v>
          </cell>
          <cell r="G78">
            <v>7975</v>
          </cell>
          <cell r="H78" t="str">
            <v/>
          </cell>
          <cell r="I78">
            <v>217830213</v>
          </cell>
          <cell r="J78" t="str">
            <v/>
          </cell>
          <cell r="K78">
            <v>829599238</v>
          </cell>
          <cell r="L78" t="str">
            <v>andrew@avisense.co.za
Bloemfontein</v>
          </cell>
          <cell r="M78" t="str">
            <v/>
          </cell>
        </row>
        <row r="79">
          <cell r="A79" t="str">
            <v>Andrew Legat</v>
          </cell>
          <cell r="B79" t="str">
            <v/>
          </cell>
          <cell r="C79" t="str">
            <v/>
          </cell>
          <cell r="D79" t="str">
            <v>Standard Bank CIB Finance</v>
          </cell>
          <cell r="E79" t="str">
            <v>Fourth Floor, 30 Baker Street</v>
          </cell>
          <cell r="F79" t="str">
            <v xml:space="preserve">Rosebank </v>
          </cell>
          <cell r="G79">
            <v>2196</v>
          </cell>
          <cell r="H79" t="str">
            <v/>
          </cell>
          <cell r="I79" t="str">
            <v>011 721 6646</v>
          </cell>
          <cell r="J79" t="str">
            <v/>
          </cell>
          <cell r="K79" t="str">
            <v>083 276 9322</v>
          </cell>
          <cell r="L79" t="str">
            <v>andrewlegat@yahoo.co.uk</v>
          </cell>
          <cell r="M79" t="str">
            <v/>
          </cell>
        </row>
        <row r="80">
          <cell r="A80" t="str">
            <v>Andrew Livingston</v>
          </cell>
          <cell r="D80" t="str">
            <v>Marine Scotland Fishery Office,</v>
          </cell>
          <cell r="E80" t="str">
            <v>Terminal Buildings, Kirkwall Passenger</v>
          </cell>
          <cell r="F80" t="str">
            <v>Terminal, East Pier, Kirkwall, Orkney,</v>
          </cell>
          <cell r="G80" t="str">
            <v>United Kingdom, KW15 1HU</v>
          </cell>
          <cell r="I80" t="str">
            <v>+44 1856 875834</v>
          </cell>
          <cell r="J80" t="str">
            <v/>
          </cell>
          <cell r="K80" t="str">
            <v>+44 798 975 5885</v>
          </cell>
          <cell r="L80" t="str">
            <v>salarsniffer@gmail.com</v>
          </cell>
          <cell r="M80" t="str">
            <v>salarsniffer@gmail.com</v>
          </cell>
        </row>
        <row r="81">
          <cell r="A81" t="str">
            <v>ANDREW LIVINGSTON</v>
          </cell>
          <cell r="D81" t="str">
            <v>ILE GORM</v>
          </cell>
          <cell r="E81" t="str">
            <v>60 SCHOOLHENDRY STREET, PORTSOY,  BANFF</v>
          </cell>
          <cell r="F81" t="str">
            <v>ABERDEENSHIRE, AB45 2RS</v>
          </cell>
          <cell r="G81" t="str">
            <v>SCOTLAND, UK</v>
          </cell>
          <cell r="K81" t="str">
            <v>01261 842700</v>
          </cell>
          <cell r="L81" t="str">
            <v>andrew.livingston@tiscali.co.uk</v>
          </cell>
        </row>
        <row r="82">
          <cell r="A82" t="str">
            <v>Andrew Locke</v>
          </cell>
          <cell r="D82" t="str">
            <v>31 Keurboom Close</v>
          </cell>
          <cell r="E82" t="str">
            <v xml:space="preserve">Ranelagh Road </v>
          </cell>
          <cell r="F82" t="str">
            <v>Rondebosch</v>
          </cell>
          <cell r="G82">
            <v>7700</v>
          </cell>
          <cell r="I82" t="str">
            <v/>
          </cell>
          <cell r="J82" t="str">
            <v/>
          </cell>
          <cell r="K82" t="str">
            <v>0824170392</v>
          </cell>
          <cell r="L82" t="str">
            <v>ablocke.za@gmail.com</v>
          </cell>
          <cell r="M82" t="str">
            <v/>
          </cell>
        </row>
        <row r="83">
          <cell r="A83" t="str">
            <v>Andrew Roundy</v>
          </cell>
          <cell r="D83" t="str">
            <v>16 Ayala Avenue,</v>
          </cell>
          <cell r="E83" t="str">
            <v>Makati City,</v>
          </cell>
          <cell r="F83" t="str">
            <v>Metro Manila, .</v>
          </cell>
          <cell r="G83" t="str">
            <v>Philippines  1226</v>
          </cell>
          <cell r="L83" t="str">
            <v>roundyandrew2@gmail.com</v>
          </cell>
        </row>
        <row r="84">
          <cell r="A84" t="str">
            <v>Andrew Shough</v>
          </cell>
          <cell r="B84" t="str">
            <v/>
          </cell>
          <cell r="C84" t="str">
            <v/>
          </cell>
          <cell r="D84" t="str">
            <v>48 Granite Road</v>
          </cell>
          <cell r="E84" t="str">
            <v>Fairfield Estate</v>
          </cell>
          <cell r="F84" t="str">
            <v>Witkoppen ext. 6, Johannesburg</v>
          </cell>
          <cell r="G84">
            <v>2191</v>
          </cell>
          <cell r="H84" t="str">
            <v/>
          </cell>
          <cell r="I84" t="str">
            <v>+27 82 332 6663</v>
          </cell>
          <cell r="J84" t="str">
            <v/>
          </cell>
          <cell r="K84" t="str">
            <v/>
          </cell>
          <cell r="L84" t="str">
            <v>andrewshough@gmail.com</v>
          </cell>
          <cell r="M84" t="str">
            <v/>
          </cell>
        </row>
        <row r="85">
          <cell r="A85" t="str">
            <v>Andrew Strachan</v>
          </cell>
          <cell r="B85" t="str">
            <v/>
          </cell>
          <cell r="C85" t="str">
            <v/>
          </cell>
          <cell r="D85" t="str">
            <v>4 Wald Ave</v>
          </cell>
          <cell r="E85" t="str">
            <v>Dunvegan</v>
          </cell>
          <cell r="F85" t="str">
            <v>1609</v>
          </cell>
          <cell r="G85" t="str">
            <v>JHB</v>
          </cell>
          <cell r="H85" t="str">
            <v/>
          </cell>
          <cell r="I85" t="str">
            <v/>
          </cell>
          <cell r="J85" t="str">
            <v/>
          </cell>
          <cell r="K85" t="str">
            <v>+27 83 235 0152</v>
          </cell>
          <cell r="L85" t="str">
            <v/>
          </cell>
          <cell r="M85" t="str">
            <v>andrew.strachan@gijima.com</v>
          </cell>
        </row>
        <row r="86">
          <cell r="A86" t="str">
            <v>Andrew Stultz</v>
          </cell>
          <cell r="B86" t="str">
            <v/>
          </cell>
          <cell r="C86" t="str">
            <v/>
          </cell>
          <cell r="D86" t="str">
            <v>984 St. Catherine's Rd.</v>
          </cell>
          <cell r="E86" t="str">
            <v>Bonshaw, PE, Canada.</v>
          </cell>
          <cell r="F86" t="str">
            <v>C0A 1C0</v>
          </cell>
          <cell r="G86" t="str">
            <v xml:space="preserve"> </v>
          </cell>
          <cell r="H86" t="str">
            <v/>
          </cell>
          <cell r="I86" t="str">
            <v>'+1 902-940-7343</v>
          </cell>
          <cell r="J86" t="str">
            <v>N/A</v>
          </cell>
          <cell r="K86" t="str">
            <v>902-940-7343</v>
          </cell>
          <cell r="L86" t="str">
            <v>stultzandydc@gmail.com</v>
          </cell>
          <cell r="M86" t="str">
            <v>stultzandydc@gmail.com</v>
          </cell>
        </row>
        <row r="87">
          <cell r="A87" t="str">
            <v>Andries du Toit</v>
          </cell>
          <cell r="D87" t="str">
            <v>PO Box 54537</v>
          </cell>
          <cell r="E87" t="str">
            <v>Ninapark</v>
          </cell>
          <cell r="F87" t="str">
            <v>Pretoria</v>
          </cell>
          <cell r="G87" t="str">
            <v>0156</v>
          </cell>
          <cell r="I87" t="str">
            <v>012 542 2297</v>
          </cell>
          <cell r="J87" t="str">
            <v/>
          </cell>
          <cell r="K87" t="str">
            <v>083 385 2892</v>
          </cell>
          <cell r="L87" t="str">
            <v>andriesdutoit@hotmail.com</v>
          </cell>
          <cell r="M87" t="str">
            <v/>
          </cell>
        </row>
        <row r="88">
          <cell r="A88" t="str">
            <v>Andries Ferreira</v>
          </cell>
          <cell r="B88" t="str">
            <v/>
          </cell>
          <cell r="C88" t="str">
            <v/>
          </cell>
          <cell r="D88" t="str">
            <v>165 Loughside Road</v>
          </cell>
          <cell r="E88" t="str">
            <v>Garrison</v>
          </cell>
          <cell r="F88" t="str">
            <v>Enniskillen, County Fermanagh</v>
          </cell>
          <cell r="G88" t="str">
            <v>BT93 4FB, Northen Ireland</v>
          </cell>
          <cell r="H88" t="str">
            <v/>
          </cell>
          <cell r="I88" t="str">
            <v>+44 286 865 8529</v>
          </cell>
          <cell r="J88" t="str">
            <v/>
          </cell>
          <cell r="K88" t="str">
            <v>+44 781 800 0000</v>
          </cell>
          <cell r="L88" t="str">
            <v>poompie73@gmail.com</v>
          </cell>
          <cell r="M88" t="str">
            <v/>
          </cell>
        </row>
        <row r="89">
          <cell r="A89" t="str">
            <v>Andries Gouws</v>
          </cell>
          <cell r="B89" t="str">
            <v/>
          </cell>
          <cell r="C89" t="str">
            <v/>
          </cell>
          <cell r="D89" t="str">
            <v>23 Mulders Mile</v>
          </cell>
          <cell r="E89" t="str">
            <v>Eldoraigne Ext 3</v>
          </cell>
          <cell r="F89" t="str">
            <v/>
          </cell>
          <cell r="G89" t="str">
            <v>0157</v>
          </cell>
          <cell r="H89" t="str">
            <v/>
          </cell>
          <cell r="I89" t="str">
            <v/>
          </cell>
          <cell r="J89" t="str">
            <v/>
          </cell>
          <cell r="K89" t="str">
            <v>061 688 2288</v>
          </cell>
          <cell r="L89" t="str">
            <v>andriesgouws7@gmail.com</v>
          </cell>
          <cell r="M89" t="str">
            <v/>
          </cell>
        </row>
        <row r="90">
          <cell r="A90" t="str">
            <v>Andries Gouws Old</v>
          </cell>
          <cell r="D90" t="str">
            <v>37 Shirley Rd</v>
          </cell>
          <cell r="E90" t="str">
            <v>Birchleigh North</v>
          </cell>
          <cell r="F90" t="str">
            <v>Kemptonpark</v>
          </cell>
          <cell r="G90">
            <v>1618</v>
          </cell>
          <cell r="I90" t="str">
            <v>011 391 4903</v>
          </cell>
          <cell r="J90" t="str">
            <v/>
          </cell>
          <cell r="K90" t="str">
            <v>083 587 2961</v>
          </cell>
          <cell r="L90" t="str">
            <v>andriesgouws7@gmail.com</v>
          </cell>
          <cell r="M90" t="str">
            <v/>
          </cell>
        </row>
        <row r="91">
          <cell r="A91" t="str">
            <v>Andy Armstrong</v>
          </cell>
          <cell r="K91" t="str">
            <v>082 327 4654</v>
          </cell>
          <cell r="L91" t="str">
            <v>andya@pailpac.com</v>
          </cell>
        </row>
        <row r="92">
          <cell r="A92" t="str">
            <v>Andy Bowman</v>
          </cell>
          <cell r="D92" t="str">
            <v>MCDC 1st Floor,</v>
          </cell>
          <cell r="E92" t="str">
            <v>1 Park Terrace,</v>
          </cell>
          <cell r="F92" t="str">
            <v>Glasgow G3 6BY,</v>
          </cell>
          <cell r="G92" t="str">
            <v>Scotland.</v>
          </cell>
          <cell r="I92" t="str">
            <v/>
          </cell>
          <cell r="J92" t="str">
            <v/>
          </cell>
          <cell r="K92" t="str">
            <v/>
          </cell>
          <cell r="L92" t="str">
            <v>fran-andy.bowman@ntlworld.com</v>
          </cell>
          <cell r="M92" t="str">
            <v/>
          </cell>
        </row>
        <row r="93">
          <cell r="A93" t="str">
            <v>Andy Cox</v>
          </cell>
          <cell r="D93" t="str">
            <v>P.O.Box 2281</v>
          </cell>
          <cell r="E93" t="str">
            <v>Edenvale</v>
          </cell>
          <cell r="F93">
            <v>1610</v>
          </cell>
          <cell r="K93" t="str">
            <v>082 881 3458</v>
          </cell>
          <cell r="L93" t="str">
            <v>andy@7seas.co.za</v>
          </cell>
        </row>
        <row r="94">
          <cell r="A94" t="str">
            <v>Andy Kitchener</v>
          </cell>
          <cell r="B94" t="str">
            <v/>
          </cell>
          <cell r="C94" t="str">
            <v/>
          </cell>
          <cell r="D94" t="str">
            <v>Hazel Lodge</v>
          </cell>
          <cell r="E94" t="str">
            <v>35C Bondgate</v>
          </cell>
          <cell r="F94" t="str">
            <v>Selby, North Yorkshire</v>
          </cell>
          <cell r="G94" t="str">
            <v>YO8 3LX    United Kingdom</v>
          </cell>
          <cell r="H94" t="str">
            <v/>
          </cell>
          <cell r="I94" t="str">
            <v>+44 1757 333001</v>
          </cell>
          <cell r="J94" t="str">
            <v/>
          </cell>
          <cell r="K94" t="str">
            <v/>
          </cell>
          <cell r="L94" t="str">
            <v>andy@semperfli.com</v>
          </cell>
          <cell r="M94" t="str">
            <v>Sales@semperfli.net</v>
          </cell>
        </row>
        <row r="95">
          <cell r="A95" t="str">
            <v>Angela Bader</v>
          </cell>
          <cell r="B95" t="str">
            <v/>
          </cell>
          <cell r="C95" t="str">
            <v/>
          </cell>
          <cell r="D95" t="str">
            <v>Postnet Aerorand</v>
          </cell>
          <cell r="E95" t="str">
            <v>Middelburg</v>
          </cell>
          <cell r="F95" t="str">
            <v>Mpumalanga</v>
          </cell>
          <cell r="G95" t="str">
            <v>1050</v>
          </cell>
          <cell r="H95" t="str">
            <v/>
          </cell>
          <cell r="I95" t="str">
            <v/>
          </cell>
          <cell r="J95" t="str">
            <v/>
          </cell>
          <cell r="K95" t="str">
            <v>082 388 3519</v>
          </cell>
          <cell r="L95" t="str">
            <v>bader@lantic.net</v>
          </cell>
          <cell r="M95" t="str">
            <v/>
          </cell>
        </row>
        <row r="96">
          <cell r="A96" t="str">
            <v>Angelika Gdowik</v>
          </cell>
          <cell r="B96" t="str">
            <v/>
          </cell>
          <cell r="C96" t="str">
            <v/>
          </cell>
          <cell r="D96" t="str">
            <v xml:space="preserve">Pustynia 84F, </v>
          </cell>
          <cell r="E96" t="str">
            <v xml:space="preserve">39-200 Dębica, </v>
          </cell>
          <cell r="F96" t="str">
            <v/>
          </cell>
          <cell r="G96" t="str">
            <v>Poland</v>
          </cell>
          <cell r="H96" t="str">
            <v/>
          </cell>
          <cell r="I96" t="str">
            <v>+48 535 082 566</v>
          </cell>
          <cell r="J96" t="str">
            <v/>
          </cell>
          <cell r="K96" t="str">
            <v/>
          </cell>
          <cell r="L96" t="str">
            <v>a.gdowik@olimp-labs.com</v>
          </cell>
          <cell r="M96" t="str">
            <v/>
          </cell>
        </row>
        <row r="97">
          <cell r="A97" t="str">
            <v>Angling Africa</v>
          </cell>
          <cell r="B97" t="str">
            <v>Angling Africa</v>
          </cell>
          <cell r="D97" t="str">
            <v>PO Box 11719</v>
          </cell>
          <cell r="E97" t="str">
            <v>Centurion</v>
          </cell>
          <cell r="F97" t="str">
            <v>0046</v>
          </cell>
          <cell r="I97" t="str">
            <v>(012) 663-1560</v>
          </cell>
          <cell r="L97" t="str">
            <v>neels@anglingafrica.co.za</v>
          </cell>
        </row>
        <row r="98">
          <cell r="A98" t="str">
            <v>Angus Kerr</v>
          </cell>
          <cell r="B98" t="str">
            <v/>
          </cell>
          <cell r="C98" t="str">
            <v/>
          </cell>
          <cell r="D98" t="str">
            <v>PO Box 365</v>
          </cell>
          <cell r="E98" t="str">
            <v>Aliwal North</v>
          </cell>
          <cell r="F98" t="str">
            <v/>
          </cell>
          <cell r="G98">
            <v>9750</v>
          </cell>
          <cell r="H98" t="str">
            <v/>
          </cell>
          <cell r="I98" t="str">
            <v>082 705 9121</v>
          </cell>
          <cell r="J98" t="str">
            <v>051 633 3560</v>
          </cell>
          <cell r="K98" t="str">
            <v/>
          </cell>
          <cell r="L98" t="str">
            <v>mario.geldenhuys@ikhala.edu.za</v>
          </cell>
          <cell r="M98" t="str">
            <v/>
          </cell>
        </row>
        <row r="99">
          <cell r="A99" t="str">
            <v>Angus McLeod</v>
          </cell>
          <cell r="D99" t="str">
            <v xml:space="preserve">Woodruff, </v>
          </cell>
          <cell r="E99" t="str">
            <v>Westnewton,</v>
          </cell>
          <cell r="F99" t="str">
            <v>Carlisle CA7 3PQ, Cumbria</v>
          </cell>
          <cell r="G99" t="str">
            <v>United Kingdom</v>
          </cell>
          <cell r="I99" t="str">
            <v/>
          </cell>
          <cell r="J99" t="str">
            <v/>
          </cell>
          <cell r="K99" t="str">
            <v/>
          </cell>
          <cell r="L99" t="str">
            <v>angusamcleod@yahoo.com</v>
          </cell>
          <cell r="M99" t="str">
            <v/>
          </cell>
        </row>
        <row r="100">
          <cell r="A100" t="str">
            <v>Angus McLeod</v>
          </cell>
          <cell r="B100" t="str">
            <v/>
          </cell>
          <cell r="C100" t="str">
            <v/>
          </cell>
          <cell r="D100" t="str">
            <v xml:space="preserve">Woodruff, </v>
          </cell>
          <cell r="E100" t="str">
            <v xml:space="preserve">Westnewton, </v>
          </cell>
          <cell r="F100" t="str">
            <v xml:space="preserve">Carlisle CA7 3PQ, </v>
          </cell>
          <cell r="G100" t="str">
            <v>United Kingdom.</v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>angusamcleod@yahoo.com</v>
          </cell>
          <cell r="M100" t="str">
            <v/>
          </cell>
        </row>
        <row r="101">
          <cell r="A101" t="str">
            <v>Angus Parker</v>
          </cell>
          <cell r="B101" t="str">
            <v/>
          </cell>
          <cell r="C101" t="str">
            <v/>
          </cell>
          <cell r="D101" t="str">
            <v>2518 Union Street</v>
          </cell>
          <cell r="E101" t="str">
            <v>San Francisco, CA 94123</v>
          </cell>
          <cell r="F101" t="str">
            <v>USA</v>
          </cell>
          <cell r="G101" t="str">
            <v/>
          </cell>
          <cell r="H101" t="str">
            <v/>
          </cell>
          <cell r="I101" t="str">
            <v>+1 415 606 2877</v>
          </cell>
          <cell r="J101" t="str">
            <v/>
          </cell>
          <cell r="K101" t="str">
            <v/>
          </cell>
          <cell r="L101" t="str">
            <v>angusparker@me.com</v>
          </cell>
          <cell r="M101" t="str">
            <v>angusparker@me.com</v>
          </cell>
        </row>
        <row r="102">
          <cell r="A102" t="str">
            <v>Annalie du Plessis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>Stellenbosch</v>
          </cell>
          <cell r="G102" t="str">
            <v/>
          </cell>
          <cell r="H102" t="str">
            <v/>
          </cell>
          <cell r="I102" t="str">
            <v>+27 76 733 6364</v>
          </cell>
          <cell r="J102" t="str">
            <v/>
          </cell>
          <cell r="K102" t="str">
            <v/>
          </cell>
          <cell r="L102" t="str">
            <v>blommie.dup@gmail.com</v>
          </cell>
          <cell r="M102" t="str">
            <v/>
          </cell>
        </row>
        <row r="103">
          <cell r="A103" t="str">
            <v>Anri Botha</v>
          </cell>
          <cell r="B103" t="str">
            <v/>
          </cell>
          <cell r="C103" t="str">
            <v/>
          </cell>
          <cell r="D103" t="str">
            <v>PO Box 1145</v>
          </cell>
          <cell r="E103" t="str">
            <v>Carolina</v>
          </cell>
          <cell r="F103">
            <v>1185</v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>eentreetjievoor@gmail.com</v>
          </cell>
          <cell r="M103" t="str">
            <v/>
          </cell>
        </row>
        <row r="104">
          <cell r="A104" t="str">
            <v>Ansie van Schalkwyk</v>
          </cell>
          <cell r="D104" t="str">
            <v>PO Box 506</v>
          </cell>
          <cell r="E104" t="str">
            <v>Trichardt</v>
          </cell>
          <cell r="F104">
            <v>2300</v>
          </cell>
          <cell r="G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>ansie@uronet.co.za</v>
          </cell>
          <cell r="M104" t="str">
            <v/>
          </cell>
        </row>
        <row r="105">
          <cell r="A105" t="str">
            <v>Anssi Luotonen</v>
          </cell>
          <cell r="B105" t="str">
            <v/>
          </cell>
          <cell r="C105" t="str">
            <v/>
          </cell>
          <cell r="D105" t="str">
            <v>Kaaritie 3a3</v>
          </cell>
          <cell r="E105" t="str">
            <v>07700 Koskenkylän saha</v>
          </cell>
          <cell r="F105" t="str">
            <v>Finland</v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>anssi.luotonen@pp.inet.fi</v>
          </cell>
          <cell r="M105" t="str">
            <v>anssi.luotonen@pp.inet.fi</v>
          </cell>
        </row>
        <row r="106">
          <cell r="A106" t="str">
            <v>Ant Cross</v>
          </cell>
          <cell r="B106" t="str">
            <v/>
          </cell>
          <cell r="C106" t="str">
            <v/>
          </cell>
          <cell r="D106" t="str">
            <v>Postnet Paarl</v>
          </cell>
          <cell r="E106" t="str">
            <v/>
          </cell>
          <cell r="F106" t="str">
            <v>PAARL</v>
          </cell>
          <cell r="G106">
            <v>7646</v>
          </cell>
          <cell r="H106" t="str">
            <v/>
          </cell>
          <cell r="I106" t="str">
            <v/>
          </cell>
          <cell r="J106" t="str">
            <v/>
          </cell>
          <cell r="K106" t="str">
            <v>+27 83 284 3800</v>
          </cell>
          <cell r="L106" t="str">
            <v>antc@telkomsa.net</v>
          </cell>
          <cell r="M106" t="str">
            <v/>
          </cell>
        </row>
        <row r="107">
          <cell r="A107" t="str">
            <v>Anthea da Silva</v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>jomicest@gmail.com</v>
          </cell>
          <cell r="M107" t="str">
            <v/>
          </cell>
        </row>
        <row r="108">
          <cell r="A108" t="str">
            <v>Anthea Nicholas</v>
          </cell>
          <cell r="B108" t="str">
            <v/>
          </cell>
          <cell r="C108" t="str">
            <v/>
          </cell>
          <cell r="D108" t="str">
            <v xml:space="preserve">26 Adrienne Avenue </v>
          </cell>
          <cell r="E108" t="str">
            <v xml:space="preserve">Dowerglen </v>
          </cell>
          <cell r="F108" t="str">
            <v/>
          </cell>
          <cell r="G108" t="str">
            <v>1610</v>
          </cell>
          <cell r="H108" t="str">
            <v/>
          </cell>
          <cell r="I108" t="str">
            <v/>
          </cell>
          <cell r="J108" t="str">
            <v/>
          </cell>
          <cell r="K108" t="str">
            <v xml:space="preserve"> +27 82 553 9456</v>
          </cell>
          <cell r="L108" t="str">
            <v>anthea@wre-eng.com</v>
          </cell>
          <cell r="M108" t="str">
            <v/>
          </cell>
        </row>
        <row r="109">
          <cell r="A109" t="str">
            <v>Anthony Cope</v>
          </cell>
          <cell r="B109" t="str">
            <v/>
          </cell>
          <cell r="C109" t="str">
            <v/>
          </cell>
          <cell r="D109" t="str">
            <v>520 Taljaard street</v>
          </cell>
          <cell r="E109" t="str">
            <v>Daspoort</v>
          </cell>
          <cell r="F109" t="str">
            <v>Pretoria</v>
          </cell>
          <cell r="G109" t="str">
            <v>0082</v>
          </cell>
          <cell r="H109" t="str">
            <v/>
          </cell>
          <cell r="I109" t="str">
            <v>084 384 4545</v>
          </cell>
          <cell r="J109" t="str">
            <v/>
          </cell>
          <cell r="K109" t="str">
            <v/>
          </cell>
          <cell r="L109" t="str">
            <v>anthonycope@gmail.com</v>
          </cell>
          <cell r="M109" t="str">
            <v/>
          </cell>
        </row>
        <row r="110">
          <cell r="A110" t="str">
            <v>Anthony Dos Santos</v>
          </cell>
          <cell r="D110" t="str">
            <v xml:space="preserve">P.O. Box 14811, </v>
          </cell>
          <cell r="E110" t="str">
            <v xml:space="preserve">Kenwyn, </v>
          </cell>
          <cell r="F110">
            <v>7780</v>
          </cell>
          <cell r="G110" t="str">
            <v>Cape Town</v>
          </cell>
          <cell r="I110" t="str">
            <v>+27 21 704-0145</v>
          </cell>
          <cell r="J110" t="str">
            <v>+27 86 559 1574</v>
          </cell>
          <cell r="K110" t="str">
            <v/>
          </cell>
          <cell r="L110" t="str">
            <v>adossantos@suburban.co.za</v>
          </cell>
          <cell r="M110" t="str">
            <v/>
          </cell>
        </row>
        <row r="111">
          <cell r="A111" t="str">
            <v xml:space="preserve">Anthony Ertola </v>
          </cell>
          <cell r="B111" t="str">
            <v/>
          </cell>
          <cell r="C111" t="str">
            <v/>
          </cell>
          <cell r="D111" t="str">
            <v>349 Avondale Drive</v>
          </cell>
          <cell r="E111" t="str">
            <v>East Yaphank,</v>
          </cell>
          <cell r="F111" t="str">
            <v xml:space="preserve"> NY  11967</v>
          </cell>
          <cell r="G111" t="str">
            <v>United States of America</v>
          </cell>
          <cell r="H111" t="str">
            <v/>
          </cell>
          <cell r="I111" t="str">
            <v>+1 631-680-8019</v>
          </cell>
          <cell r="J111" t="str">
            <v/>
          </cell>
          <cell r="K111" t="str">
            <v>+1 631-680-8019</v>
          </cell>
          <cell r="L111" t="str">
            <v>TonyErtola@gmail.com</v>
          </cell>
          <cell r="M111" t="str">
            <v>TonyErtola@gmail.com</v>
          </cell>
        </row>
        <row r="112">
          <cell r="A112" t="str">
            <v>Anthony J. Spencer</v>
          </cell>
          <cell r="D112" t="str">
            <v>C/O Aspen International Ltd</v>
          </cell>
          <cell r="E112" t="str">
            <v>Unit 11 Apple Industrial Estate</v>
          </cell>
          <cell r="F112" t="str">
            <v>Whittle Avenue</v>
          </cell>
          <cell r="G112" t="str">
            <v>Fareham PO15 5SX UK</v>
          </cell>
          <cell r="I112" t="str">
            <v>01489 573888</v>
          </cell>
          <cell r="J112" t="str">
            <v>01489 584485</v>
          </cell>
          <cell r="K112" t="str">
            <v>07967 746778</v>
          </cell>
          <cell r="L112" t="str">
            <v>tony@aspen-international.com</v>
          </cell>
          <cell r="M112" t="str">
            <v>the_ferryman@hotmail.com</v>
          </cell>
        </row>
        <row r="113">
          <cell r="A113" t="str">
            <v>Anthony P. Williamson</v>
          </cell>
          <cell r="B113" t="str">
            <v/>
          </cell>
          <cell r="C113" t="str">
            <v/>
          </cell>
          <cell r="D113" t="str">
            <v>8 W. Park St., #601</v>
          </cell>
          <cell r="E113" t="str">
            <v>Butte, MT 59701-1742</v>
          </cell>
          <cell r="F113" t="str">
            <v>USA</v>
          </cell>
          <cell r="G113" t="str">
            <v/>
          </cell>
          <cell r="H113" t="str">
            <v/>
          </cell>
          <cell r="I113" t="str">
            <v>406-565-7622</v>
          </cell>
          <cell r="J113" t="str">
            <v>406-496-3653</v>
          </cell>
          <cell r="K113" t="str">
            <v>406-565-7622</v>
          </cell>
          <cell r="L113" t="str">
            <v>silverbowneurology@gmail.com</v>
          </cell>
          <cell r="M113" t="str">
            <v/>
          </cell>
        </row>
        <row r="114">
          <cell r="A114" t="str">
            <v>Anton Bakker</v>
          </cell>
          <cell r="B114" t="str">
            <v>Anton Bakker Attorneys</v>
          </cell>
          <cell r="C114" t="str">
            <v/>
          </cell>
          <cell r="D114" t="str">
            <v>JUSTICE HOUSE</v>
          </cell>
          <cell r="E114" t="str">
            <v>Justice Mahomed Str 842</v>
          </cell>
          <cell r="F114" t="str">
            <v>Brooklyn</v>
          </cell>
          <cell r="G114" t="str">
            <v>0181</v>
          </cell>
          <cell r="H114" t="str">
            <v/>
          </cell>
          <cell r="I114" t="str">
            <v>012 460 9789</v>
          </cell>
          <cell r="J114" t="str">
            <v>086 512 8329</v>
          </cell>
          <cell r="K114" t="str">
            <v>082 334 2531</v>
          </cell>
          <cell r="L114" t="str">
            <v>anton@bakkerlaw.co.za</v>
          </cell>
          <cell r="M114" t="str">
            <v/>
          </cell>
        </row>
        <row r="115">
          <cell r="A115" t="str">
            <v>Anton Pretorius</v>
          </cell>
          <cell r="B115" t="str">
            <v/>
          </cell>
          <cell r="C115" t="str">
            <v/>
          </cell>
          <cell r="D115" t="str">
            <v>19 Tafelkop Street</v>
          </cell>
          <cell r="E115" t="str">
            <v>Van Riebeeck Park</v>
          </cell>
          <cell r="F115" t="str">
            <v>Kemptonpark</v>
          </cell>
          <cell r="G115">
            <v>1619</v>
          </cell>
          <cell r="H115" t="str">
            <v/>
          </cell>
          <cell r="I115" t="str">
            <v>082 776 0204</v>
          </cell>
          <cell r="J115" t="str">
            <v/>
          </cell>
          <cell r="K115" t="str">
            <v/>
          </cell>
          <cell r="L115" t="str">
            <v>antonp@intuategroup.com</v>
          </cell>
          <cell r="M115" t="str">
            <v/>
          </cell>
        </row>
        <row r="116">
          <cell r="A116" t="str">
            <v>Anton Vlok</v>
          </cell>
          <cell r="B116" t="str">
            <v>Vlok Pottery</v>
          </cell>
          <cell r="D116" t="str">
            <v>PO Box 659</v>
          </cell>
          <cell r="E116" t="str">
            <v>Port Elizabeth</v>
          </cell>
          <cell r="F116">
            <v>6000</v>
          </cell>
          <cell r="K116" t="str">
            <v>082 889 0664</v>
          </cell>
          <cell r="L116" t="str">
            <v>antonv@pret-a-pot.com</v>
          </cell>
        </row>
        <row r="117">
          <cell r="A117" t="str">
            <v>Antonio Welters</v>
          </cell>
          <cell r="D117" t="str">
            <v>PO Box 535</v>
          </cell>
          <cell r="E117" t="str">
            <v>Florida Hills</v>
          </cell>
          <cell r="F117" t="str">
            <v>1716</v>
          </cell>
          <cell r="G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>antonio.welters@partner.bmw.co.za</v>
          </cell>
          <cell r="M117" t="str">
            <v/>
          </cell>
        </row>
        <row r="118">
          <cell r="A118" t="str">
            <v>Antony Chantler</v>
          </cell>
          <cell r="B118" t="str">
            <v/>
          </cell>
          <cell r="C118" t="str">
            <v/>
          </cell>
          <cell r="D118" t="str">
            <v/>
          </cell>
          <cell r="E118" t="str">
            <v>Hilton</v>
          </cell>
          <cell r="F118" t="str">
            <v/>
          </cell>
          <cell r="G118" t="str">
            <v/>
          </cell>
          <cell r="H118" t="str">
            <v/>
          </cell>
          <cell r="I118" t="str">
            <v>013 757 6600</v>
          </cell>
          <cell r="J118" t="str">
            <v>013 757 6601</v>
          </cell>
          <cell r="K118" t="str">
            <v>082 905 2362</v>
          </cell>
          <cell r="L118" t="str">
            <v>jon.chantler@eastviewbmw.co.za</v>
          </cell>
          <cell r="M118" t="str">
            <v/>
          </cell>
        </row>
        <row r="119">
          <cell r="A119" t="str">
            <v>Antti Malo</v>
          </cell>
          <cell r="B119" t="str">
            <v/>
          </cell>
          <cell r="C119" t="str">
            <v/>
          </cell>
          <cell r="D119" t="str">
            <v>Kaislatie 3 Q 11</v>
          </cell>
          <cell r="E119" t="str">
            <v>90150 OULU</v>
          </cell>
          <cell r="F119" t="str">
            <v>FINLAND</v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>+358405634513</v>
          </cell>
          <cell r="L119" t="str">
            <v>antti.malo1@gmail.com</v>
          </cell>
          <cell r="M119" t="str">
            <v>antti.malo@pp1.inet.fi</v>
          </cell>
        </row>
        <row r="120">
          <cell r="A120" t="str">
            <v>Ari Hannus</v>
          </cell>
          <cell r="B120" t="str">
            <v/>
          </cell>
          <cell r="C120" t="str">
            <v/>
          </cell>
          <cell r="D120" t="str">
            <v xml:space="preserve">Virkatalontie 1 </v>
          </cell>
          <cell r="E120" t="str">
            <v>92130 Raahe</v>
          </cell>
          <cell r="F120" t="str">
            <v>Finland</v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>400666757</v>
          </cell>
          <cell r="L120" t="str">
            <v>arih@kotinet.com</v>
          </cell>
          <cell r="M120" t="str">
            <v>arih@kotinet.com</v>
          </cell>
        </row>
        <row r="121">
          <cell r="A121" t="str">
            <v>Ariko Miettinen</v>
          </cell>
          <cell r="B121" t="str">
            <v>Pyssykylän Perhopaja/Tmi Ariko Miettinen 1241360-3</v>
          </cell>
          <cell r="C121" t="str">
            <v/>
          </cell>
          <cell r="D121" t="str">
            <v>Ettotie 10</v>
          </cell>
          <cell r="E121" t="str">
            <v>99600 Sodankylä</v>
          </cell>
          <cell r="F121" t="str">
            <v>Finland</v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>+35 840 034 2088</v>
          </cell>
          <cell r="L121" t="str">
            <v>ariko.miettinen@windowslive.com</v>
          </cell>
          <cell r="M121" t="str">
            <v>ariko.miettinen@windowslive.com</v>
          </cell>
        </row>
        <row r="122">
          <cell r="A122" t="str">
            <v>Arne Blonk</v>
          </cell>
          <cell r="B122" t="str">
            <v/>
          </cell>
          <cell r="C122" t="str">
            <v/>
          </cell>
          <cell r="D122" t="str">
            <v>Wilgenhof 3</v>
          </cell>
          <cell r="E122" t="str">
            <v>3355PE Papendrecht</v>
          </cell>
          <cell r="F122" t="str">
            <v>The Netherlands</v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>(+0031) 0613329598</v>
          </cell>
          <cell r="L122" t="str">
            <v>adblonk@hotmail.com</v>
          </cell>
          <cell r="M122" t="str">
            <v>adblonk@hotmail.com</v>
          </cell>
        </row>
        <row r="123">
          <cell r="A123" t="str">
            <v>Arno Laubscher</v>
          </cell>
          <cell r="B123" t="str">
            <v>Scientific Fly</v>
          </cell>
          <cell r="D123" t="str">
            <v>Unit 12, 1st Floor</v>
          </cell>
          <cell r="E123" t="str">
            <v>Cedrella Building, Cnr Brits &amp; Murray st</v>
          </cell>
          <cell r="F123" t="str">
            <v>Nelspruit</v>
          </cell>
          <cell r="G123">
            <v>1200</v>
          </cell>
          <cell r="I123" t="str">
            <v>013 741 2232</v>
          </cell>
          <cell r="J123" t="str">
            <v>013 741 2232</v>
          </cell>
          <cell r="K123" t="str">
            <v>083 657 5736</v>
          </cell>
          <cell r="L123" t="str">
            <v>arno@scientificfly.com</v>
          </cell>
        </row>
        <row r="124">
          <cell r="A124" t="str">
            <v>Arno Pienaar</v>
          </cell>
          <cell r="D124" t="str">
            <v>P.O.Box 12942</v>
          </cell>
          <cell r="E124" t="str">
            <v>Hatfield</v>
          </cell>
          <cell r="F124" t="str">
            <v>0028</v>
          </cell>
          <cell r="L124" t="str">
            <v>arnopienaar@gmail.com</v>
          </cell>
        </row>
        <row r="125">
          <cell r="A125" t="str">
            <v>Arno Van Der Nest</v>
          </cell>
          <cell r="L125" t="str">
            <v>avdnest@jppza.jnj.com</v>
          </cell>
        </row>
        <row r="126">
          <cell r="A126" t="str">
            <v>Arshad Khan</v>
          </cell>
          <cell r="D126" t="str">
            <v>6 Cardigan Court</v>
          </cell>
          <cell r="E126" t="str">
            <v>Headingley,  Leeds</v>
          </cell>
          <cell r="F126" t="str">
            <v> LS6 1BT,  West Yorkshire</v>
          </cell>
          <cell r="G126" t="str">
            <v>United Kingdom</v>
          </cell>
          <cell r="I126" t="str">
            <v/>
          </cell>
          <cell r="J126" t="str">
            <v/>
          </cell>
          <cell r="K126" t="str">
            <v/>
          </cell>
          <cell r="L126" t="str">
            <v>makflies_786@hotmail.co.uk</v>
          </cell>
          <cell r="M126" t="str">
            <v/>
          </cell>
        </row>
        <row r="127">
          <cell r="A127" t="str">
            <v>Arthur Martirosyan</v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>jiraff@gmail.com</v>
          </cell>
          <cell r="M127" t="str">
            <v/>
          </cell>
        </row>
        <row r="128">
          <cell r="A128" t="str">
            <v>Arthur Nagle</v>
          </cell>
          <cell r="D128" t="str">
            <v>Nussdorfer str 28</v>
          </cell>
          <cell r="E128" t="str">
            <v xml:space="preserve">  A-4864</v>
          </cell>
          <cell r="F128" t="str">
            <v xml:space="preserve">  Attersee</v>
          </cell>
          <cell r="G128" t="str">
            <v xml:space="preserve">  Austria</v>
          </cell>
          <cell r="L128" t="str">
            <v>banda@aon.at</v>
          </cell>
        </row>
        <row r="129">
          <cell r="A129" t="str">
            <v>Arthur Sheriff</v>
          </cell>
          <cell r="B129" t="str">
            <v/>
          </cell>
          <cell r="C129" t="str">
            <v/>
          </cell>
          <cell r="D129" t="str">
            <v xml:space="preserve">Apt 602, </v>
          </cell>
          <cell r="E129" t="str">
            <v>3 Merchant Square</v>
          </cell>
          <cell r="F129" t="str">
            <v>London W2 1AZ</v>
          </cell>
          <cell r="G129" t="str">
            <v>UK</v>
          </cell>
          <cell r="H129" t="str">
            <v/>
          </cell>
          <cell r="I129" t="str">
            <v>+44 (0) 7710 390 793</v>
          </cell>
          <cell r="J129" t="str">
            <v/>
          </cell>
          <cell r="K129" t="str">
            <v>+44(0)207 112 9203</v>
          </cell>
          <cell r="L129" t="str">
            <v>a.sheriff@mac.com</v>
          </cell>
          <cell r="M129" t="str">
            <v>a.sheriff@mac.com</v>
          </cell>
        </row>
        <row r="130">
          <cell r="A130" t="str">
            <v>Arthur Sheriff</v>
          </cell>
          <cell r="B130" t="str">
            <v/>
          </cell>
          <cell r="C130" t="str">
            <v/>
          </cell>
          <cell r="D130" t="str">
            <v>19a Clairvaux Road</v>
          </cell>
          <cell r="E130" t="str">
            <v>Kalk Bay</v>
          </cell>
          <cell r="F130" t="str">
            <v>7990</v>
          </cell>
          <cell r="G130" t="str">
            <v xml:space="preserve">Cape Town </v>
          </cell>
          <cell r="H130" t="str">
            <v/>
          </cell>
          <cell r="I130" t="str">
            <v>072 352 5643</v>
          </cell>
          <cell r="J130" t="str">
            <v/>
          </cell>
          <cell r="K130" t="str">
            <v/>
          </cell>
          <cell r="L130" t="str">
            <v>a.sheriff@mac.com</v>
          </cell>
          <cell r="M130" t="str">
            <v/>
          </cell>
        </row>
        <row r="131">
          <cell r="A131" t="str">
            <v>Arthur Strauss</v>
          </cell>
          <cell r="B131" t="str">
            <v/>
          </cell>
          <cell r="C131" t="str">
            <v/>
          </cell>
          <cell r="D131" t="str">
            <v>8 Blanchard</v>
          </cell>
          <cell r="E131" t="str">
            <v>Irvine</v>
          </cell>
          <cell r="F131" t="str">
            <v>CA 92603 3455</v>
          </cell>
          <cell r="G131" t="str">
            <v>USA</v>
          </cell>
          <cell r="H131" t="str">
            <v/>
          </cell>
          <cell r="I131" t="str">
            <v/>
          </cell>
          <cell r="J131" t="str">
            <v/>
          </cell>
          <cell r="K131">
            <v>19492028643</v>
          </cell>
          <cell r="L131" t="str">
            <v>astraussmd@gmail.com</v>
          </cell>
          <cell r="M131" t="str">
            <v>astraussmd@gmail.com</v>
          </cell>
        </row>
        <row r="132">
          <cell r="A132" t="str">
            <v>ArthurLello</v>
          </cell>
          <cell r="D132" t="str">
            <v/>
          </cell>
          <cell r="E132" t="str">
            <v/>
          </cell>
          <cell r="F132" t="str">
            <v/>
          </cell>
          <cell r="G132" t="str">
            <v>Durban North</v>
          </cell>
          <cell r="I132" t="str">
            <v/>
          </cell>
          <cell r="J132" t="str">
            <v/>
          </cell>
          <cell r="K132">
            <v>824125405</v>
          </cell>
          <cell r="L132" t="str">
            <v/>
          </cell>
          <cell r="M132" t="str">
            <v/>
          </cell>
        </row>
        <row r="133">
          <cell r="A133" t="str">
            <v>Artin Marootian</v>
          </cell>
          <cell r="B133" t="str">
            <v/>
          </cell>
          <cell r="C133" t="str">
            <v/>
          </cell>
          <cell r="D133" t="str">
            <v>1458 Belleau Rd.,</v>
          </cell>
          <cell r="E133" t="str">
            <v xml:space="preserve">Glendale,  </v>
          </cell>
          <cell r="F133" t="str">
            <v>CA 91206</v>
          </cell>
          <cell r="G133" t="str">
            <v xml:space="preserve"> USA</v>
          </cell>
          <cell r="H133" t="str">
            <v/>
          </cell>
          <cell r="I133" t="str">
            <v/>
          </cell>
          <cell r="J133" t="str">
            <v/>
          </cell>
          <cell r="K133" t="str">
            <v>+1 818 809 8817</v>
          </cell>
          <cell r="L133" t="str">
            <v>splitcane101@gmail.com</v>
          </cell>
          <cell r="M133" t="str">
            <v>splitcane101@gmail.com</v>
          </cell>
        </row>
        <row r="134">
          <cell r="A134" t="str">
            <v>Ashwin Soma</v>
          </cell>
          <cell r="D134" t="str">
            <v>10 Yellow wood place</v>
          </cell>
          <cell r="E134" t="str">
            <v>Brealyn park</v>
          </cell>
          <cell r="F134" t="str">
            <v>East London</v>
          </cell>
          <cell r="G134" t="str">
            <v>5201</v>
          </cell>
          <cell r="K134" t="str">
            <v>082 416 1485</v>
          </cell>
          <cell r="L134" t="str">
            <v>ashwinsoma@telkomsa.net</v>
          </cell>
        </row>
        <row r="135">
          <cell r="A135" t="str">
            <v>Aubrey Ferreira</v>
          </cell>
          <cell r="B135" t="str">
            <v/>
          </cell>
          <cell r="C135" t="str">
            <v/>
          </cell>
          <cell r="D135" t="str">
            <v>Postnet, Midstream</v>
          </cell>
          <cell r="E135" t="str">
            <v>Shop 11, Square@Midstream</v>
          </cell>
          <cell r="F135" t="str">
            <v>Ashford Road, Midstream Estate</v>
          </cell>
          <cell r="G135" t="str">
            <v>0140</v>
          </cell>
          <cell r="H135" t="str">
            <v/>
          </cell>
          <cell r="I135" t="str">
            <v>071 857 4536</v>
          </cell>
          <cell r="J135" t="str">
            <v>087 805 3585</v>
          </cell>
          <cell r="K135" t="str">
            <v/>
          </cell>
          <cell r="L135" t="str">
            <v>aubreyfe@evrazhighveld.co.za</v>
          </cell>
          <cell r="M135" t="str">
            <v/>
          </cell>
        </row>
        <row r="136">
          <cell r="A136" t="str">
            <v>Aubrey Ferreira</v>
          </cell>
          <cell r="B136" t="str">
            <v/>
          </cell>
          <cell r="C136" t="str">
            <v/>
          </cell>
          <cell r="D136" t="str">
            <v>PostNet Midstream</v>
          </cell>
          <cell r="E136" t="str">
            <v>Shop 11, Square@Midstream, Ashford St</v>
          </cell>
          <cell r="F136" t="str">
            <v>MidstreamEstate, Centurion</v>
          </cell>
          <cell r="G136" t="str">
            <v>0157</v>
          </cell>
          <cell r="H136" t="str">
            <v/>
          </cell>
          <cell r="I136" t="str">
            <v>+27 79 497 4361</v>
          </cell>
          <cell r="J136" t="str">
            <v/>
          </cell>
          <cell r="K136" t="str">
            <v>+27 79 497 4361</v>
          </cell>
          <cell r="L136" t="str">
            <v>aubreyferreira.mail@gmail.com</v>
          </cell>
          <cell r="M136" t="str">
            <v/>
          </cell>
        </row>
        <row r="137">
          <cell r="A137" t="str">
            <v>Austin Devine</v>
          </cell>
          <cell r="D137" t="str">
            <v>45 Dunmail Avenue</v>
          </cell>
          <cell r="E137" t="str">
            <v>St Helens</v>
          </cell>
          <cell r="F137" t="str">
            <v>Merseyside, England</v>
          </cell>
          <cell r="G137" t="str">
            <v>WA11 7PF</v>
          </cell>
          <cell r="I137" t="str">
            <v>United Kingdom</v>
          </cell>
          <cell r="J137" t="str">
            <v/>
          </cell>
          <cell r="K137" t="str">
            <v/>
          </cell>
          <cell r="L137" t="str">
            <v>pauline.devine@thestartingpoint.org</v>
          </cell>
          <cell r="M137" t="str">
            <v/>
          </cell>
        </row>
        <row r="138">
          <cell r="A138" t="str">
            <v>BANG BIAU HUEI</v>
          </cell>
          <cell r="D138" t="str">
            <v>14 JALAN ANAK PATONG</v>
          </cell>
          <cell r="E138" t="str">
            <v>SINGAPORE 489330</v>
          </cell>
          <cell r="F138" t="str">
            <v>SINGAPORE</v>
          </cell>
          <cell r="G138" t="str">
            <v/>
          </cell>
          <cell r="I138" t="str">
            <v xml:space="preserve"> +65 97877675</v>
          </cell>
          <cell r="J138" t="str">
            <v/>
          </cell>
          <cell r="K138" t="str">
            <v xml:space="preserve"> +65 97877675</v>
          </cell>
          <cell r="L138" t="str">
            <v>saltflyfishing@gmail.com</v>
          </cell>
          <cell r="M138" t="str">
            <v>saltflyfishing@gmail.com</v>
          </cell>
        </row>
        <row r="139">
          <cell r="A139" t="str">
            <v>BarbaraJellis</v>
          </cell>
          <cell r="C139" t="str">
            <v xml:space="preserve"> </v>
          </cell>
        </row>
        <row r="140">
          <cell r="A140" t="str">
            <v>Barry Andersson</v>
          </cell>
          <cell r="D140" t="str">
            <v xml:space="preserve">13 Cedar Avenue, </v>
          </cell>
          <cell r="E140" t="str">
            <v xml:space="preserve">Riverclub </v>
          </cell>
          <cell r="F140" t="str">
            <v>Sandton</v>
          </cell>
          <cell r="G140">
            <v>2191</v>
          </cell>
          <cell r="I140" t="str">
            <v/>
          </cell>
          <cell r="J140" t="str">
            <v/>
          </cell>
          <cell r="K140" t="str">
            <v>083 440 3884</v>
          </cell>
          <cell r="L140" t="str">
            <v>barry.andersson@za.sabmiller.com</v>
          </cell>
          <cell r="M140" t="str">
            <v/>
          </cell>
        </row>
        <row r="141">
          <cell r="A141" t="str">
            <v>Barry Chook</v>
          </cell>
          <cell r="L141" t="str">
            <v>seatiger@bellsouth.net</v>
          </cell>
        </row>
        <row r="142">
          <cell r="A142" t="str">
            <v>Barry de Klerk</v>
          </cell>
          <cell r="D142" t="str">
            <v>PO Box 24448</v>
          </cell>
          <cell r="E142" t="str">
            <v>Three Rivers East</v>
          </cell>
          <cell r="F142" t="str">
            <v>Gauteng</v>
          </cell>
          <cell r="G142">
            <v>1941</v>
          </cell>
          <cell r="I142" t="str">
            <v>0176105026</v>
          </cell>
          <cell r="J142">
            <v>115229995</v>
          </cell>
          <cell r="K142" t="str">
            <v>0836271349</v>
          </cell>
          <cell r="L142" t="str">
            <v>barry.deklerk@sasol.com</v>
          </cell>
          <cell r="M142" t="str">
            <v/>
          </cell>
        </row>
        <row r="143">
          <cell r="A143" t="str">
            <v>Barry Hawke</v>
          </cell>
          <cell r="B143" t="str">
            <v/>
          </cell>
          <cell r="C143" t="str">
            <v/>
          </cell>
          <cell r="D143" t="str">
            <v xml:space="preserve">PO Box 2346, </v>
          </cell>
          <cell r="E143" t="str">
            <v xml:space="preserve">Saxonwold, </v>
          </cell>
          <cell r="F143" t="str">
            <v>2132</v>
          </cell>
          <cell r="G143" t="str">
            <v>Gauteng</v>
          </cell>
          <cell r="I143" t="str">
            <v/>
          </cell>
          <cell r="J143" t="str">
            <v/>
          </cell>
          <cell r="K143" t="str">
            <v>083 444 5233</v>
          </cell>
          <cell r="L143" t="str">
            <v>barry.hawke@yahoo.com</v>
          </cell>
          <cell r="M143" t="str">
            <v/>
          </cell>
        </row>
        <row r="144">
          <cell r="A144" t="str">
            <v>Barry Hawke</v>
          </cell>
          <cell r="B144" t="str">
            <v/>
          </cell>
          <cell r="C144" t="str">
            <v/>
          </cell>
          <cell r="D144" t="str">
            <v>25 Ashwold Drive</v>
          </cell>
          <cell r="E144" t="str">
            <v>Saxonwold</v>
          </cell>
          <cell r="F144" t="str">
            <v/>
          </cell>
          <cell r="G144">
            <v>2132</v>
          </cell>
          <cell r="H144" t="str">
            <v/>
          </cell>
          <cell r="I144" t="str">
            <v>011 646 5732</v>
          </cell>
          <cell r="J144" t="str">
            <v/>
          </cell>
          <cell r="K144" t="str">
            <v>083 444 5233</v>
          </cell>
          <cell r="L144" t="str">
            <v>barry.hawke@icon.co.za</v>
          </cell>
          <cell r="M144" t="str">
            <v/>
          </cell>
        </row>
        <row r="145">
          <cell r="A145" t="str">
            <v>Barry Richter</v>
          </cell>
          <cell r="D145" t="str">
            <v xml:space="preserve">PO Box 20 </v>
          </cell>
          <cell r="E145" t="str">
            <v xml:space="preserve">Dewetsdorp </v>
          </cell>
          <cell r="F145">
            <v>9940</v>
          </cell>
          <cell r="G145" t="str">
            <v>Free State</v>
          </cell>
          <cell r="I145" t="str">
            <v/>
          </cell>
          <cell r="J145" t="str">
            <v/>
          </cell>
          <cell r="K145" t="str">
            <v/>
          </cell>
          <cell r="L145" t="str">
            <v>barry.richter@candw.ky</v>
          </cell>
          <cell r="M145" t="str">
            <v/>
          </cell>
        </row>
        <row r="146">
          <cell r="A146" t="str">
            <v>Barry Webster</v>
          </cell>
          <cell r="B146" t="str">
            <v/>
          </cell>
          <cell r="C146" t="str">
            <v/>
          </cell>
          <cell r="D146" t="str">
            <v>2968 Selma Lane</v>
          </cell>
          <cell r="E146" t="str">
            <v xml:space="preserve">Farmers Branch, </v>
          </cell>
          <cell r="F146" t="str">
            <v>Texas 75234-6390</v>
          </cell>
          <cell r="G146" t="str">
            <v>USA</v>
          </cell>
          <cell r="H146" t="str">
            <v/>
          </cell>
          <cell r="I146" t="str">
            <v>+1 972-207-6093</v>
          </cell>
          <cell r="J146" t="str">
            <v/>
          </cell>
          <cell r="K146" t="str">
            <v/>
          </cell>
          <cell r="L146" t="str">
            <v>barrytwebster@gmail.com</v>
          </cell>
          <cell r="M146" t="str">
            <v>barrytwebster@gmail.com</v>
          </cell>
        </row>
        <row r="147">
          <cell r="A147" t="str">
            <v xml:space="preserve">Bart Lombardo </v>
          </cell>
          <cell r="B147" t="str">
            <v/>
          </cell>
          <cell r="C147" t="str">
            <v/>
          </cell>
          <cell r="D147" t="str">
            <v>499 Stagecoach Road</v>
          </cell>
          <cell r="E147" t="str">
            <v xml:space="preserve">Clarksburg, </v>
          </cell>
          <cell r="F147" t="str">
            <v>NJ 08510</v>
          </cell>
          <cell r="G147" t="str">
            <v>USA</v>
          </cell>
          <cell r="H147" t="str">
            <v/>
          </cell>
          <cell r="I147" t="str">
            <v/>
          </cell>
          <cell r="J147" t="str">
            <v/>
          </cell>
          <cell r="K147" t="str">
            <v>+1 609-529-1729</v>
          </cell>
          <cell r="L147" t="str">
            <v>bartlombardo@optonline.net</v>
          </cell>
          <cell r="M147" t="str">
            <v>info@panfishonthefly.com</v>
          </cell>
        </row>
        <row r="148">
          <cell r="A148" t="str">
            <v>Bart Van Mechelen</v>
          </cell>
          <cell r="B148" t="str">
            <v/>
          </cell>
          <cell r="C148" t="str">
            <v/>
          </cell>
          <cell r="D148" t="str">
            <v>Bruggeneindse Heibaan 16</v>
          </cell>
          <cell r="E148" t="str">
            <v>2220 Heist op den Berg</v>
          </cell>
          <cell r="F148" t="str">
            <v>Antwerp</v>
          </cell>
          <cell r="G148" t="str">
            <v>Belguim</v>
          </cell>
          <cell r="H148" t="str">
            <v/>
          </cell>
          <cell r="I148" t="str">
            <v/>
          </cell>
          <cell r="J148" t="str">
            <v/>
          </cell>
          <cell r="K148" t="str">
            <v>+47 338 8851</v>
          </cell>
          <cell r="L148" t="str">
            <v>bart.van.mechelen3@telenet.be</v>
          </cell>
          <cell r="M148" t="str">
            <v/>
          </cell>
        </row>
        <row r="149">
          <cell r="A149" t="str">
            <v>Becky Bacon</v>
          </cell>
          <cell r="B149" t="str">
            <v/>
          </cell>
          <cell r="C149" t="str">
            <v/>
          </cell>
          <cell r="D149" t="str">
            <v>1789 McCabe Ave NE</v>
          </cell>
          <cell r="E149" t="str">
            <v>Lowell, MI 49331</v>
          </cell>
          <cell r="F149" t="str">
            <v>USA</v>
          </cell>
          <cell r="G149" t="str">
            <v/>
          </cell>
          <cell r="H149" t="str">
            <v/>
          </cell>
          <cell r="I149" t="str">
            <v>+1 303-324-3489</v>
          </cell>
          <cell r="J149" t="str">
            <v/>
          </cell>
          <cell r="K149" t="str">
            <v/>
          </cell>
          <cell r="L149" t="str">
            <v>beckygbacon@gmail.com</v>
          </cell>
          <cell r="M149" t="str">
            <v/>
          </cell>
        </row>
        <row r="150">
          <cell r="A150" t="str">
            <v>Belinda Enslin</v>
          </cell>
          <cell r="B150" t="str">
            <v/>
          </cell>
          <cell r="C150" t="str">
            <v/>
          </cell>
          <cell r="D150" t="str">
            <v>90 Vincent Gardens North Road</v>
          </cell>
          <cell r="E150" t="str">
            <v>Vincent</v>
          </cell>
          <cell r="F150" t="str">
            <v>Easy London </v>
          </cell>
          <cell r="G150" t="str">
            <v>5247</v>
          </cell>
          <cell r="H150" t="str">
            <v/>
          </cell>
          <cell r="I150" t="str">
            <v/>
          </cell>
          <cell r="J150" t="str">
            <v/>
          </cell>
          <cell r="K150" t="str">
            <v>081 422 0077</v>
          </cell>
          <cell r="L150" t="str">
            <v>bee@propertyshoppe.co.za</v>
          </cell>
          <cell r="M150" t="str">
            <v/>
          </cell>
        </row>
        <row r="151">
          <cell r="A151" t="str">
            <v>Belinda Stephens</v>
          </cell>
          <cell r="K151" t="str">
            <v>082 888 5070</v>
          </cell>
          <cell r="L151" t="str">
            <v>stephensb@mobileemail.vodafonesa.co.za</v>
          </cell>
        </row>
        <row r="152">
          <cell r="A152" t="str">
            <v>Ben Blood</v>
          </cell>
          <cell r="B152" t="str">
            <v/>
          </cell>
          <cell r="C152" t="str">
            <v/>
          </cell>
          <cell r="D152" t="str">
            <v>49 Burstellars</v>
          </cell>
          <cell r="E152" t="str">
            <v>St Ives</v>
          </cell>
          <cell r="F152" t="str">
            <v>Cambridgeshire</v>
          </cell>
          <cell r="G152" t="str">
            <v>United Kingdom</v>
          </cell>
          <cell r="H152" t="str">
            <v/>
          </cell>
          <cell r="I152">
            <v>7886179770</v>
          </cell>
          <cell r="J152" t="str">
            <v/>
          </cell>
          <cell r="K152">
            <v>7886179770</v>
          </cell>
          <cell r="L152" t="str">
            <v>ben@blacklabelcreative.co.uk</v>
          </cell>
          <cell r="M152" t="str">
            <v>bloodtype@rock.com</v>
          </cell>
        </row>
        <row r="153">
          <cell r="A153" t="str">
            <v xml:space="preserve">Ben Jones </v>
          </cell>
          <cell r="D153" t="str">
            <v>Private Bag 317</v>
          </cell>
          <cell r="E153" t="str">
            <v>Mbazwana</v>
          </cell>
          <cell r="F153" t="str">
            <v>KZN</v>
          </cell>
          <cell r="G153">
            <v>3974</v>
          </cell>
          <cell r="I153" t="str">
            <v>072 530 4526</v>
          </cell>
          <cell r="J153" t="str">
            <v/>
          </cell>
          <cell r="K153" t="str">
            <v/>
          </cell>
          <cell r="L153" t="str">
            <v>ibncalb@gmail.com</v>
          </cell>
          <cell r="M153" t="str">
            <v/>
          </cell>
        </row>
        <row r="154">
          <cell r="A154" t="str">
            <v>Ben Moelich</v>
          </cell>
          <cell r="B154" t="str">
            <v/>
          </cell>
          <cell r="C154" t="str">
            <v/>
          </cell>
          <cell r="D154" t="str">
            <v xml:space="preserve">14 Church street </v>
          </cell>
          <cell r="E154" t="str">
            <v xml:space="preserve">Moorreesburg </v>
          </cell>
          <cell r="F154" t="str">
            <v>7310</v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>083 403 9759</v>
          </cell>
          <cell r="L154" t="str">
            <v>benmoelich@gmail.com</v>
          </cell>
          <cell r="M154" t="str">
            <v/>
          </cell>
        </row>
        <row r="155">
          <cell r="A155" t="str">
            <v>Ben Pretorius</v>
          </cell>
          <cell r="B155" t="str">
            <v>Ufudu</v>
          </cell>
          <cell r="C155" t="str">
            <v xml:space="preserve"> </v>
          </cell>
          <cell r="D155" t="str">
            <v>Kloof</v>
          </cell>
          <cell r="G155" t="str">
            <v>3610</v>
          </cell>
          <cell r="K155" t="str">
            <v>0828021677</v>
          </cell>
          <cell r="L155" t="str">
            <v>info@ufudu.co.za</v>
          </cell>
        </row>
        <row r="156">
          <cell r="A156" t="str">
            <v>Beniamino Pellegrini</v>
          </cell>
          <cell r="B156" t="str">
            <v/>
          </cell>
          <cell r="C156" t="str">
            <v/>
          </cell>
          <cell r="D156" t="str">
            <v xml:space="preserve">Unit 12, No. 7 Emmarentia Ave., </v>
          </cell>
          <cell r="E156" t="str">
            <v xml:space="preserve">Parkview, </v>
          </cell>
          <cell r="F156" t="str">
            <v>Johannesburg</v>
          </cell>
          <cell r="G156" t="str">
            <v xml:space="preserve">2193, </v>
          </cell>
          <cell r="H156" t="str">
            <v/>
          </cell>
          <cell r="I156" t="str">
            <v/>
          </cell>
          <cell r="J156" t="str">
            <v/>
          </cell>
          <cell r="K156" t="str">
            <v>072 587 8095</v>
          </cell>
          <cell r="L156" t="str">
            <v>beniamino.rsa@gmail.com</v>
          </cell>
          <cell r="M156" t="str">
            <v/>
          </cell>
        </row>
        <row r="157">
          <cell r="A157" t="str">
            <v>Benjamin Stegan</v>
          </cell>
          <cell r="B157" t="str">
            <v/>
          </cell>
          <cell r="C157" t="str">
            <v/>
          </cell>
          <cell r="D157" t="str">
            <v>2017 Jhb Expo</v>
          </cell>
          <cell r="E157" t="str">
            <v/>
          </cell>
          <cell r="F157" t="str">
            <v>Johannesburg</v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>083 265 4195</v>
          </cell>
          <cell r="L157" t="str">
            <v>stegn.benjamin5@gmail.com</v>
          </cell>
          <cell r="M157" t="str">
            <v/>
          </cell>
        </row>
        <row r="158">
          <cell r="A158" t="str">
            <v>Benjamin Traucht</v>
          </cell>
          <cell r="D158" t="str">
            <v>6767 N Industrial Road</v>
          </cell>
          <cell r="E158" t="str">
            <v xml:space="preserve">Milwaukee, </v>
          </cell>
          <cell r="F158" t="str">
            <v>WI 53223</v>
          </cell>
          <cell r="G158" t="str">
            <v>USA</v>
          </cell>
          <cell r="L158" t="str">
            <v>onthefly@wi.rr.com</v>
          </cell>
        </row>
        <row r="159">
          <cell r="A159" t="str">
            <v>Bennie Landman</v>
          </cell>
          <cell r="B159" t="str">
            <v/>
          </cell>
          <cell r="C159" t="str">
            <v/>
          </cell>
          <cell r="D159" t="str">
            <v>8 Acacia Avenue</v>
          </cell>
          <cell r="E159" t="str">
            <v>Hermanus</v>
          </cell>
          <cell r="F159" t="str">
            <v/>
          </cell>
          <cell r="G159" t="str">
            <v>7200</v>
          </cell>
          <cell r="H159" t="str">
            <v/>
          </cell>
          <cell r="I159" t="str">
            <v>028 312 3847</v>
          </cell>
          <cell r="J159" t="str">
            <v/>
          </cell>
          <cell r="K159" t="str">
            <v>028 312 3847</v>
          </cell>
          <cell r="L159" t="str">
            <v>bennie.landman@gmail.com</v>
          </cell>
          <cell r="M159" t="str">
            <v/>
          </cell>
        </row>
        <row r="160">
          <cell r="A160" t="str">
            <v>Bennie Landman</v>
          </cell>
          <cell r="B160" t="str">
            <v/>
          </cell>
          <cell r="C160" t="str">
            <v/>
          </cell>
          <cell r="D160" t="str">
            <v>8 Acacia Avenue</v>
          </cell>
          <cell r="E160" t="str">
            <v>Hermanus</v>
          </cell>
          <cell r="F160" t="str">
            <v/>
          </cell>
          <cell r="G160" t="str">
            <v>7200</v>
          </cell>
          <cell r="H160" t="str">
            <v/>
          </cell>
          <cell r="I160" t="str">
            <v>0283123847</v>
          </cell>
          <cell r="J160" t="str">
            <v/>
          </cell>
          <cell r="K160" t="str">
            <v>082 335 5874</v>
          </cell>
          <cell r="L160" t="str">
            <v>bennie.landman@gmail.com</v>
          </cell>
          <cell r="M160" t="str">
            <v/>
          </cell>
        </row>
        <row r="161">
          <cell r="A161" t="str">
            <v>Benoit Ledoyen</v>
          </cell>
          <cell r="D161" t="str">
            <v>2 Route de Valmondois</v>
          </cell>
          <cell r="E161" t="str">
            <v>Verville</v>
          </cell>
          <cell r="F161" t="str">
            <v>95690 Nesles la Vallée </v>
          </cell>
          <cell r="G161" t="str">
            <v>France</v>
          </cell>
          <cell r="I161" t="str">
            <v/>
          </cell>
          <cell r="J161" t="str">
            <v/>
          </cell>
          <cell r="K161" t="str">
            <v/>
          </cell>
          <cell r="L161" t="str">
            <v>b.ledoyen.photos@gmail.com</v>
          </cell>
          <cell r="M161" t="str">
            <v/>
          </cell>
        </row>
        <row r="162">
          <cell r="A162" t="str">
            <v>Bert Engelbrecht</v>
          </cell>
          <cell r="B162" t="str">
            <v/>
          </cell>
          <cell r="C162" t="str">
            <v/>
          </cell>
          <cell r="D162" t="str">
            <v>142 South Street, Falcon Crest Office Park</v>
          </cell>
          <cell r="E162" t="str">
            <v>Die Grasdak,  Discon Specialists</v>
          </cell>
          <cell r="F162" t="str">
            <v>Centurion</v>
          </cell>
          <cell r="G162" t="str">
            <v xml:space="preserve"> 0157</v>
          </cell>
          <cell r="H162" t="str">
            <v/>
          </cell>
          <cell r="I162" t="str">
            <v/>
          </cell>
          <cell r="J162" t="str">
            <v/>
          </cell>
          <cell r="K162" t="str">
            <v>+27 82 892 3204</v>
          </cell>
          <cell r="L162" t="str">
            <v>berte@discon.co.za</v>
          </cell>
          <cell r="M162" t="str">
            <v/>
          </cell>
        </row>
        <row r="163">
          <cell r="A163" t="str">
            <v>Berto van Rensburg</v>
          </cell>
          <cell r="D163" t="str">
            <v xml:space="preserve">P O Box 42461, </v>
          </cell>
          <cell r="E163" t="str">
            <v xml:space="preserve">Heuwelsig, </v>
          </cell>
          <cell r="F163" t="str">
            <v>Bloemfontein</v>
          </cell>
          <cell r="G163" t="str">
            <v>9332</v>
          </cell>
          <cell r="J163" t="str">
            <v>051 448 8108</v>
          </cell>
          <cell r="K163" t="str">
            <v>083 441 9596</v>
          </cell>
          <cell r="L163" t="str">
            <v>berto@procor-sa.co.za</v>
          </cell>
        </row>
        <row r="164">
          <cell r="A164" t="str">
            <v>Berto van Rensburg</v>
          </cell>
          <cell r="B164" t="str">
            <v/>
          </cell>
          <cell r="C164" t="str">
            <v/>
          </cell>
          <cell r="D164" t="str">
            <v>40 Juta str</v>
          </cell>
          <cell r="E164" t="str">
            <v>Heuwelsig</v>
          </cell>
          <cell r="F164" t="str">
            <v>Bloemfontein</v>
          </cell>
          <cell r="G164" t="str">
            <v>9301</v>
          </cell>
          <cell r="H164" t="str">
            <v/>
          </cell>
          <cell r="I164" t="str">
            <v/>
          </cell>
          <cell r="J164" t="str">
            <v/>
          </cell>
          <cell r="K164" t="str">
            <v>0834419596</v>
          </cell>
          <cell r="L164" t="str">
            <v>berto@procor-sa.co.za</v>
          </cell>
          <cell r="M164" t="str">
            <v/>
          </cell>
        </row>
        <row r="165">
          <cell r="A165" t="str">
            <v>Bev Herr</v>
          </cell>
          <cell r="D165" t="str">
            <v/>
          </cell>
          <cell r="E165" t="str">
            <v/>
          </cell>
          <cell r="F165" t="str">
            <v>Umthlanga</v>
          </cell>
          <cell r="G165" t="str">
            <v/>
          </cell>
          <cell r="I165" t="str">
            <v/>
          </cell>
          <cell r="J165" t="str">
            <v/>
          </cell>
          <cell r="K165" t="str">
            <v>082 655 9615</v>
          </cell>
          <cell r="L165" t="str">
            <v>herrbev@gmail.com</v>
          </cell>
          <cell r="M165" t="str">
            <v/>
          </cell>
        </row>
        <row r="166">
          <cell r="A166" t="str">
            <v>Bill Bainbridge</v>
          </cell>
          <cell r="K166" t="str">
            <v>082 653 3086</v>
          </cell>
          <cell r="L166" t="str">
            <v>wrbainbr@iafrica.com</v>
          </cell>
        </row>
        <row r="167">
          <cell r="A167" t="str">
            <v>Bill Bartko</v>
          </cell>
          <cell r="F167" t="str">
            <v>Albuquerque 87048</v>
          </cell>
          <cell r="G167" t="str">
            <v>NM USA</v>
          </cell>
          <cell r="L167" t="str">
            <v>bbartko333@msn.com</v>
          </cell>
        </row>
        <row r="168">
          <cell r="A168" t="str">
            <v>Bill Evans</v>
          </cell>
          <cell r="B168" t="str">
            <v/>
          </cell>
          <cell r="C168" t="str">
            <v/>
          </cell>
          <cell r="D168" t="str">
            <v>Chemin des Fontaines 26</v>
          </cell>
          <cell r="E168" t="str">
            <v>7061 Casteau</v>
          </cell>
          <cell r="F168" t="str">
            <v>Belgium</v>
          </cell>
          <cell r="G168" t="str">
            <v/>
          </cell>
          <cell r="H168" t="str">
            <v/>
          </cell>
          <cell r="I168" t="str">
            <v>(32)65 84 75 08</v>
          </cell>
          <cell r="J168" t="str">
            <v/>
          </cell>
          <cell r="K168" t="str">
            <v/>
          </cell>
          <cell r="L168" t="str">
            <v>evans32780@gmail.com</v>
          </cell>
          <cell r="M168" t="str">
            <v>evans32780@gmail.com</v>
          </cell>
        </row>
        <row r="169">
          <cell r="A169" t="str">
            <v>Bill Frech</v>
          </cell>
          <cell r="B169" t="str">
            <v/>
          </cell>
          <cell r="C169" t="str">
            <v/>
          </cell>
          <cell r="D169" t="str">
            <v>1025 Harmony Hill Rd</v>
          </cell>
          <cell r="E169" t="str">
            <v xml:space="preserve">Downingtown, </v>
          </cell>
          <cell r="F169" t="str">
            <v>PA 19335</v>
          </cell>
          <cell r="G169" t="str">
            <v>USA</v>
          </cell>
          <cell r="H169" t="str">
            <v/>
          </cell>
          <cell r="I169" t="str">
            <v>+1 610-772-1101</v>
          </cell>
          <cell r="J169" t="str">
            <v/>
          </cell>
          <cell r="K169" t="str">
            <v>+1 610-772-1101</v>
          </cell>
          <cell r="L169" t="str">
            <v>bill.frecn@stonomarsh.com</v>
          </cell>
          <cell r="M169" t="str">
            <v>bill.frecn@stonomarsh.com</v>
          </cell>
        </row>
        <row r="170">
          <cell r="A170" t="str">
            <v>Bill Lealess</v>
          </cell>
          <cell r="D170" t="str">
            <v>1066 Amazon Drive</v>
          </cell>
          <cell r="E170" t="str">
            <v>Port Coquitlam, BC</v>
          </cell>
          <cell r="F170" t="str">
            <v>V3B-8C1</v>
          </cell>
          <cell r="G170" t="str">
            <v>Canada</v>
          </cell>
          <cell r="I170" t="str">
            <v>604-721-1965</v>
          </cell>
          <cell r="J170" t="str">
            <v/>
          </cell>
          <cell r="K170" t="str">
            <v/>
          </cell>
          <cell r="L170" t="str">
            <v>blealess@telus.net</v>
          </cell>
          <cell r="M170" t="str">
            <v/>
          </cell>
        </row>
        <row r="171">
          <cell r="A171" t="str">
            <v>Bill Miller</v>
          </cell>
          <cell r="C171" t="str">
            <v/>
          </cell>
          <cell r="D171" t="str">
            <v>1818 Fairway Loop</v>
          </cell>
          <cell r="E171" t="str">
            <v>PO #3062</v>
          </cell>
          <cell r="F171" t="str">
            <v>McCall</v>
          </cell>
          <cell r="G171" t="str">
            <v>ID 83638</v>
          </cell>
          <cell r="H171" t="str">
            <v/>
          </cell>
          <cell r="I171" t="str">
            <v>USA</v>
          </cell>
          <cell r="J171" t="str">
            <v/>
          </cell>
          <cell r="K171" t="str">
            <v>+1 208-559-1447</v>
          </cell>
          <cell r="L171" t="str">
            <v>wijamil@cableone.net</v>
          </cell>
          <cell r="M171" t="str">
            <v>janinboise@gmail.com</v>
          </cell>
        </row>
        <row r="172">
          <cell r="A172" t="str">
            <v>Bill Wichers</v>
          </cell>
          <cell r="B172" t="str">
            <v/>
          </cell>
          <cell r="C172" t="str">
            <v/>
          </cell>
          <cell r="D172" t="str">
            <v>109 Tailgate Lane</v>
          </cell>
          <cell r="E172" t="str">
            <v>Hamilton</v>
          </cell>
          <cell r="F172" t="str">
            <v>MT  59840</v>
          </cell>
          <cell r="G172" t="str">
            <v>USA</v>
          </cell>
          <cell r="H172" t="str">
            <v/>
          </cell>
          <cell r="I172" t="str">
            <v>+1-307-315-0508</v>
          </cell>
          <cell r="J172" t="str">
            <v/>
          </cell>
          <cell r="K172" t="str">
            <v/>
          </cell>
          <cell r="L172" t="str">
            <v>bwiche100@gmail.com</v>
          </cell>
          <cell r="M172" t="str">
            <v/>
          </cell>
        </row>
        <row r="173">
          <cell r="A173" t="str">
            <v>Billy De Jong</v>
          </cell>
          <cell r="B173" t="str">
            <v/>
          </cell>
          <cell r="C173" t="str">
            <v/>
          </cell>
          <cell r="D173" t="str">
            <v>13 Beachcomber Cres</v>
          </cell>
          <cell r="E173" t="str">
            <v>Gordons Bay</v>
          </cell>
          <cell r="F173" t="str">
            <v/>
          </cell>
          <cell r="G173" t="str">
            <v>7140</v>
          </cell>
          <cell r="H173" t="str">
            <v/>
          </cell>
          <cell r="I173" t="str">
            <v/>
          </cell>
          <cell r="J173" t="str">
            <v/>
          </cell>
          <cell r="K173" t="str">
            <v>083 654 6117</v>
          </cell>
          <cell r="L173" t="str">
            <v>billy@senrii.com</v>
          </cell>
          <cell r="M173" t="str">
            <v/>
          </cell>
        </row>
        <row r="174">
          <cell r="A174" t="str">
            <v>Bob Lindquist</v>
          </cell>
          <cell r="B174" t="str">
            <v/>
          </cell>
          <cell r="C174" t="str">
            <v/>
          </cell>
          <cell r="D174" t="str">
            <v>19 Fairmont Ave</v>
          </cell>
          <cell r="E174" t="str">
            <v>Patchogue</v>
          </cell>
          <cell r="F174" t="str">
            <v>NY 11772</v>
          </cell>
          <cell r="G174" t="str">
            <v>USA</v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>jcnflies@optonline.net</v>
          </cell>
          <cell r="M174" t="str">
            <v/>
          </cell>
        </row>
        <row r="175">
          <cell r="A175" t="str">
            <v>Bob Pilat</v>
          </cell>
          <cell r="D175" t="str">
            <v>6246 Penn Drive</v>
          </cell>
          <cell r="E175" t="str">
            <v>Butler, PA 16002</v>
          </cell>
          <cell r="F175" t="str">
            <v>USA</v>
          </cell>
          <cell r="G175">
            <v>0</v>
          </cell>
          <cell r="I175" t="str">
            <v>724-355-6629</v>
          </cell>
          <cell r="J175">
            <v>0</v>
          </cell>
          <cell r="K175" t="str">
            <v>724-355-6629</v>
          </cell>
          <cell r="L175" t="str">
            <v>bpilat@gmail.com</v>
          </cell>
          <cell r="M175" t="str">
            <v>whalewtchr@gmail.com</v>
          </cell>
        </row>
        <row r="176">
          <cell r="A176" t="str">
            <v>Bobby Purnell</v>
          </cell>
          <cell r="D176" t="str">
            <v xml:space="preserve">4 Tapiola Way </v>
          </cell>
          <cell r="E176" t="str">
            <v>Edgemead</v>
          </cell>
          <cell r="F176" t="str">
            <v xml:space="preserve">Cape Town </v>
          </cell>
          <cell r="G176">
            <v>7441</v>
          </cell>
          <cell r="I176">
            <v>215580946</v>
          </cell>
          <cell r="J176">
            <v>215580946</v>
          </cell>
          <cell r="K176">
            <v>824647444</v>
          </cell>
          <cell r="L176" t="str">
            <v>bobby.purnell@bucknet.co.za</v>
          </cell>
          <cell r="M176" t="str">
            <v/>
          </cell>
        </row>
        <row r="177">
          <cell r="A177" t="str">
            <v>Bob-Co Tackle</v>
          </cell>
          <cell r="B177" t="str">
            <v>Ken Stokes</v>
          </cell>
          <cell r="D177" t="str">
            <v>Ken Stokes</v>
          </cell>
          <cell r="E177" t="str">
            <v>Fly Fishing &amp; Fly Tying Section</v>
          </cell>
          <cell r="F177" t="str">
            <v>4b Torre Road Industrial Estate</v>
          </cell>
          <cell r="G177" t="str">
            <v>Leeds  LS9 7QL</v>
          </cell>
          <cell r="I177" t="str">
            <v>+44 113 249 9943</v>
          </cell>
          <cell r="J177" t="str">
            <v>+44 0113 249 9946</v>
          </cell>
          <cell r="K177" t="str">
            <v>+44 113 249 9943</v>
          </cell>
          <cell r="L177" t="str">
            <v xml:space="preserve"> ken.stokes@bobcotackle.co.uk</v>
          </cell>
        </row>
        <row r="178">
          <cell r="A178" t="str">
            <v>Brad James</v>
          </cell>
          <cell r="D178" t="str">
            <v>9509 NE 83rd Circle</v>
          </cell>
          <cell r="E178" t="str">
            <v xml:space="preserve">Vancouver, </v>
          </cell>
          <cell r="F178" t="str">
            <v>WA 98662</v>
          </cell>
          <cell r="G178" t="str">
            <v xml:space="preserve"> USA</v>
          </cell>
          <cell r="I178" t="str">
            <v>+1-360-906-6716</v>
          </cell>
          <cell r="J178" t="str">
            <v/>
          </cell>
          <cell r="K178" t="str">
            <v>+1-360-553-2284</v>
          </cell>
          <cell r="L178" t="str">
            <v>jamesmbc@comcast.net</v>
          </cell>
          <cell r="M178" t="str">
            <v>jamesmbc@comcast.net</v>
          </cell>
        </row>
        <row r="179">
          <cell r="A179" t="str">
            <v>Brad Stephens</v>
          </cell>
          <cell r="B179" t="str">
            <v/>
          </cell>
          <cell r="C179" t="str">
            <v/>
          </cell>
          <cell r="D179" t="str">
            <v>1A Watsonia Place</v>
          </cell>
          <cell r="E179" t="str">
            <v>Forest Hills</v>
          </cell>
          <cell r="F179" t="str">
            <v>Durban</v>
          </cell>
          <cell r="G179">
            <v>3610</v>
          </cell>
          <cell r="H179" t="str">
            <v/>
          </cell>
          <cell r="I179" t="str">
            <v>071 890 6878</v>
          </cell>
          <cell r="J179" t="str">
            <v/>
          </cell>
          <cell r="K179" t="str">
            <v/>
          </cell>
          <cell r="L179" t="str">
            <v>brad@afriguidelogistics.co.za</v>
          </cell>
          <cell r="M179" t="str">
            <v/>
          </cell>
        </row>
        <row r="180">
          <cell r="A180" t="str">
            <v>Brad Woods</v>
          </cell>
          <cell r="D180" t="str">
            <v>DFT</v>
          </cell>
          <cell r="L180" t="str">
            <v>bwoods@gemelli.co.za</v>
          </cell>
        </row>
        <row r="181">
          <cell r="A181" t="str">
            <v>Bradley Dicks</v>
          </cell>
          <cell r="B181" t="str">
            <v>Purple Rain Properties</v>
          </cell>
          <cell r="C181" t="str">
            <v/>
          </cell>
          <cell r="D181" t="str">
            <v>PostNet</v>
          </cell>
          <cell r="E181" t="str">
            <v xml:space="preserve">Church St Shop 13, Zeerust Shopping Centre, Zeerust, </v>
          </cell>
          <cell r="F181" t="str">
            <v>North West</v>
          </cell>
          <cell r="G181" t="str">
            <v>2865</v>
          </cell>
          <cell r="H181" t="str">
            <v/>
          </cell>
          <cell r="I181" t="str">
            <v>(060) 5184633</v>
          </cell>
          <cell r="J181" t="str">
            <v/>
          </cell>
          <cell r="K181" t="str">
            <v>(083) 2560132</v>
          </cell>
          <cell r="L181" t="str">
            <v>gardens@purplerainza.com</v>
          </cell>
          <cell r="M181" t="str">
            <v/>
          </cell>
        </row>
        <row r="182">
          <cell r="A182" t="str">
            <v>Bradley Nelson</v>
          </cell>
          <cell r="D182" t="str">
            <v>Suite 4</v>
          </cell>
          <cell r="E182" t="str">
            <v>Howick Medical Centre</v>
          </cell>
          <cell r="F182" t="str">
            <v/>
          </cell>
          <cell r="G182" t="str">
            <v>Howick</v>
          </cell>
          <cell r="I182" t="str">
            <v/>
          </cell>
          <cell r="J182" t="str">
            <v/>
          </cell>
          <cell r="K182" t="str">
            <v>082 3377044</v>
          </cell>
          <cell r="L182" t="str">
            <v>nelsondc@mweb.co.za</v>
          </cell>
          <cell r="M182" t="str">
            <v/>
          </cell>
        </row>
        <row r="183">
          <cell r="A183" t="str">
            <v>Bradley Simpson</v>
          </cell>
          <cell r="B183" t="str">
            <v/>
          </cell>
          <cell r="C183" t="str">
            <v/>
          </cell>
          <cell r="D183" t="str">
            <v>13 Chapman Drive</v>
          </cell>
          <cell r="E183" t="str">
            <v>Seaview </v>
          </cell>
          <cell r="F183" t="str">
            <v>Port Elizabeth </v>
          </cell>
          <cell r="G183" t="str">
            <v>6070</v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>bradleyssimpson@gmail.com</v>
          </cell>
          <cell r="M183" t="str">
            <v/>
          </cell>
        </row>
        <row r="184">
          <cell r="A184" t="str">
            <v>Bradley Tucker</v>
          </cell>
          <cell r="D184" t="str">
            <v>Level 4, 71 Queens Rd</v>
          </cell>
          <cell r="E184" t="str">
            <v>Melbourne Victoria 3004.</v>
          </cell>
          <cell r="G184" t="str">
            <v>Australia</v>
          </cell>
          <cell r="L184" t="str">
            <v>Bradley.Tucker@smec.com</v>
          </cell>
        </row>
        <row r="185">
          <cell r="A185" t="str">
            <v>Bradley Wienand</v>
          </cell>
          <cell r="F185" t="str">
            <v>DurbanNorth</v>
          </cell>
          <cell r="K185" t="str">
            <v>072 967 8504</v>
          </cell>
          <cell r="L185" t="str">
            <v>events@thelegend-group.com</v>
          </cell>
        </row>
        <row r="186">
          <cell r="A186" t="str">
            <v>Brendan Cardiff</v>
          </cell>
          <cell r="B186" t="str">
            <v/>
          </cell>
          <cell r="C186" t="str">
            <v/>
          </cell>
          <cell r="D186" t="str">
            <v>3740 - 73 Ave</v>
          </cell>
          <cell r="E186" t="str">
            <v>Edmonton, AB</v>
          </cell>
          <cell r="F186" t="str">
            <v>Canada</v>
          </cell>
          <cell r="G186" t="str">
            <v>T6B 2Z2</v>
          </cell>
          <cell r="H186" t="str">
            <v/>
          </cell>
          <cell r="I186" t="str">
            <v/>
          </cell>
          <cell r="J186" t="str">
            <v/>
          </cell>
          <cell r="K186" t="str">
            <v>780-271-8653</v>
          </cell>
          <cell r="L186" t="str">
            <v>brendan.cardiff@gmail.com</v>
          </cell>
          <cell r="M186" t="str">
            <v>brendan.cardiff@gmail.com</v>
          </cell>
        </row>
        <row r="187">
          <cell r="A187" t="str">
            <v>Brent Busching</v>
          </cell>
          <cell r="B187" t="str">
            <v/>
          </cell>
          <cell r="C187" t="str">
            <v/>
          </cell>
          <cell r="D187" t="str">
            <v>7812 Riverview Rd</v>
          </cell>
          <cell r="E187" t="str">
            <v>Snohomish,WA 98290</v>
          </cell>
          <cell r="F187" t="str">
            <v>WA 98290</v>
          </cell>
          <cell r="G187" t="str">
            <v>USA</v>
          </cell>
          <cell r="H187" t="str">
            <v/>
          </cell>
          <cell r="I187" t="str">
            <v/>
          </cell>
          <cell r="J187" t="str">
            <v/>
          </cell>
          <cell r="K187" t="str">
            <v>+1 425-922-4558</v>
          </cell>
          <cell r="L187" t="str">
            <v>brent@brentbusching.com</v>
          </cell>
          <cell r="M187" t="str">
            <v>brent@brentbusching.com</v>
          </cell>
        </row>
        <row r="188">
          <cell r="A188" t="str">
            <v>Brian Bain</v>
          </cell>
          <cell r="B188" t="str">
            <v/>
          </cell>
          <cell r="C188" t="str">
            <v/>
          </cell>
          <cell r="D188" t="str">
            <v>13 Petersen St</v>
          </cell>
          <cell r="E188" t="str">
            <v>Onrus River</v>
          </cell>
          <cell r="F188" t="str">
            <v>Western Cape</v>
          </cell>
          <cell r="G188" t="str">
            <v>7201</v>
          </cell>
          <cell r="H188" t="str">
            <v/>
          </cell>
          <cell r="I188" t="str">
            <v>028 316 4896</v>
          </cell>
          <cell r="J188" t="str">
            <v/>
          </cell>
          <cell r="K188" t="str">
            <v>0797910599</v>
          </cell>
          <cell r="L188" t="str">
            <v>tbrianbain@gmail.com</v>
          </cell>
          <cell r="M188" t="str">
            <v/>
          </cell>
        </row>
        <row r="189">
          <cell r="A189" t="str">
            <v>Brian Carson</v>
          </cell>
          <cell r="D189" t="str">
            <v>Clear Cure Goo</v>
          </cell>
          <cell r="E189" t="str">
            <v xml:space="preserve"> PO Box 92661</v>
          </cell>
          <cell r="F189" t="str">
            <v xml:space="preserve"> Southlake Tx 76092</v>
          </cell>
          <cell r="G189" t="str">
            <v xml:space="preserve"> USA</v>
          </cell>
          <cell r="K189" t="str">
            <v>817.966.4374</v>
          </cell>
          <cell r="L189" t="str">
            <v>Brian@clearcuregoo.com</v>
          </cell>
        </row>
        <row r="190">
          <cell r="A190" t="str">
            <v>Brian Clark</v>
          </cell>
          <cell r="B190" t="str">
            <v/>
          </cell>
          <cell r="C190" t="str">
            <v/>
          </cell>
          <cell r="D190" t="str">
            <v>20 Magnolia Crescent</v>
          </cell>
          <cell r="E190" t="str">
            <v>Fairbridge Heights</v>
          </cell>
          <cell r="F190" t="str">
            <v>Uitenhage</v>
          </cell>
          <cell r="G190" t="str">
            <v>6229</v>
          </cell>
          <cell r="H190" t="str">
            <v/>
          </cell>
          <cell r="I190" t="str">
            <v>0419925948</v>
          </cell>
          <cell r="J190" t="str">
            <v/>
          </cell>
          <cell r="K190" t="str">
            <v>0825373285</v>
          </cell>
          <cell r="L190" t="str">
            <v>brianclark@spforge.co.za</v>
          </cell>
          <cell r="M190" t="str">
            <v/>
          </cell>
        </row>
        <row r="191">
          <cell r="A191" t="str">
            <v>Brian Gibbon</v>
          </cell>
          <cell r="B191" t="str">
            <v/>
          </cell>
          <cell r="C191" t="str">
            <v/>
          </cell>
          <cell r="D191" t="str">
            <v>28 Pilansberg street</v>
          </cell>
          <cell r="E191" t="str">
            <v>Noordheuwel</v>
          </cell>
          <cell r="F191" t="str">
            <v>Krugersdorp</v>
          </cell>
          <cell r="G191" t="str">
            <v>1739</v>
          </cell>
          <cell r="H191" t="str">
            <v/>
          </cell>
          <cell r="I191" t="str">
            <v>0614614984</v>
          </cell>
          <cell r="J191" t="str">
            <v/>
          </cell>
          <cell r="K191" t="str">
            <v>0828528180</v>
          </cell>
          <cell r="L191" t="str">
            <v>brian13gibbon@gmail.com</v>
          </cell>
          <cell r="M191" t="str">
            <v/>
          </cell>
        </row>
        <row r="192">
          <cell r="A192" t="str">
            <v xml:space="preserve">Brian Jameson </v>
          </cell>
          <cell r="D192" t="str">
            <v>P.O.Box 10016</v>
          </cell>
          <cell r="E192" t="str">
            <v>The Falls</v>
          </cell>
          <cell r="F192" t="str">
            <v>Benoni</v>
          </cell>
          <cell r="G192" t="str">
            <v>1522</v>
          </cell>
          <cell r="I192" t="str">
            <v/>
          </cell>
          <cell r="J192" t="str">
            <v/>
          </cell>
          <cell r="K192" t="str">
            <v/>
          </cell>
          <cell r="L192" t="str">
            <v>brian.jameson@sgs.com</v>
          </cell>
          <cell r="M192" t="str">
            <v/>
          </cell>
        </row>
        <row r="193">
          <cell r="A193" t="str">
            <v>Brian Limage</v>
          </cell>
          <cell r="B193" t="str">
            <v/>
          </cell>
          <cell r="C193" t="str">
            <v/>
          </cell>
          <cell r="D193" t="str">
            <v>108 CHURCH PARADE</v>
          </cell>
          <cell r="E193" t="str">
            <v>CANVEY ISLAND</v>
          </cell>
          <cell r="F193" t="str">
            <v>ESSEX  SS8 9RH</v>
          </cell>
          <cell r="G193" t="str">
            <v>ENGLAND</v>
          </cell>
          <cell r="H193" t="str">
            <v/>
          </cell>
          <cell r="I193" t="str">
            <v>0044 7305 656648</v>
          </cell>
          <cell r="J193" t="str">
            <v/>
          </cell>
          <cell r="K193" t="str">
            <v>0044 7305 656648</v>
          </cell>
          <cell r="L193" t="str">
            <v>fgmod@blueyonder.co.uk</v>
          </cell>
          <cell r="M193" t="str">
            <v>jane.limage7@virginmedia.com</v>
          </cell>
        </row>
        <row r="194">
          <cell r="A194" t="str">
            <v>Brian Martens</v>
          </cell>
          <cell r="B194" t="str">
            <v/>
          </cell>
          <cell r="C194" t="str">
            <v/>
          </cell>
          <cell r="D194" t="str">
            <v>195B Athens road</v>
          </cell>
          <cell r="E194" t="str">
            <v>Tableview </v>
          </cell>
          <cell r="F194" t="str">
            <v>Cape Town</v>
          </cell>
          <cell r="G194" t="str">
            <v>7441</v>
          </cell>
          <cell r="H194" t="str">
            <v/>
          </cell>
          <cell r="I194" t="str">
            <v/>
          </cell>
          <cell r="J194" t="str">
            <v/>
          </cell>
          <cell r="K194" t="str">
            <v>081 760 0516</v>
          </cell>
          <cell r="L194" t="str">
            <v>brianmartens@vegshopboys.co.za</v>
          </cell>
          <cell r="M194" t="str">
            <v/>
          </cell>
        </row>
        <row r="195">
          <cell r="A195" t="str">
            <v>Brian Mozer</v>
          </cell>
          <cell r="B195" t="str">
            <v/>
          </cell>
          <cell r="C195" t="str">
            <v/>
          </cell>
          <cell r="D195" t="str">
            <v>1808 Belvedere Blvd</v>
          </cell>
          <cell r="E195" t="str">
            <v>Silver Spring, MD 20902</v>
          </cell>
          <cell r="F195" t="str">
            <v>MD 20902</v>
          </cell>
          <cell r="G195" t="str">
            <v>USA</v>
          </cell>
          <cell r="H195" t="str">
            <v/>
          </cell>
          <cell r="I195" t="str">
            <v>+1 240 644 7280</v>
          </cell>
          <cell r="J195" t="str">
            <v/>
          </cell>
          <cell r="K195" t="str">
            <v/>
          </cell>
          <cell r="L195" t="str">
            <v>bamozer@rcn.com</v>
          </cell>
          <cell r="M195" t="str">
            <v>bamozer@rcn.com</v>
          </cell>
        </row>
        <row r="196">
          <cell r="A196" t="str">
            <v>Brian P Shouldis</v>
          </cell>
          <cell r="B196" t="str">
            <v/>
          </cell>
          <cell r="C196" t="str">
            <v/>
          </cell>
          <cell r="D196" t="str">
            <v>165 Poland Street</v>
          </cell>
          <cell r="E196" t="str">
            <v xml:space="preserve">Swoyersville </v>
          </cell>
          <cell r="F196" t="str">
            <v>PA. 18704</v>
          </cell>
          <cell r="G196" t="str">
            <v>USA</v>
          </cell>
          <cell r="H196" t="str">
            <v/>
          </cell>
          <cell r="I196" t="str">
            <v>+1 201 406-1652</v>
          </cell>
          <cell r="J196" t="str">
            <v/>
          </cell>
          <cell r="K196" t="str">
            <v/>
          </cell>
          <cell r="L196" t="str">
            <v>Troutmaster627@aol.com</v>
          </cell>
          <cell r="M196" t="str">
            <v/>
          </cell>
        </row>
        <row r="197">
          <cell r="A197" t="str">
            <v xml:space="preserve">Brian Schatko </v>
          </cell>
          <cell r="B197" t="str">
            <v/>
          </cell>
          <cell r="C197" t="str">
            <v/>
          </cell>
          <cell r="D197" t="str">
            <v>279 Lothrop Road</v>
          </cell>
          <cell r="E197" t="str">
            <v>Grosse Pointe Farms</v>
          </cell>
          <cell r="F197" t="str">
            <v>Mi</v>
          </cell>
          <cell r="G197" t="str">
            <v>USA</v>
          </cell>
          <cell r="I197" t="str">
            <v>+13136130426</v>
          </cell>
          <cell r="J197" t="str">
            <v/>
          </cell>
          <cell r="K197" t="str">
            <v>+13136130426</v>
          </cell>
          <cell r="L197" t="str">
            <v>bschatko@macombgroup.com</v>
          </cell>
          <cell r="M197" t="str">
            <v>bry2000@comcast.net</v>
          </cell>
        </row>
        <row r="198">
          <cell r="A198" t="str">
            <v>Brian Shacter</v>
          </cell>
          <cell r="B198" t="str">
            <v/>
          </cell>
          <cell r="C198" t="str">
            <v/>
          </cell>
          <cell r="D198" t="str">
            <v xml:space="preserve">1004 County Rd D West </v>
          </cell>
          <cell r="E198" t="str">
            <v>#239 New Brighton Mn 55112</v>
          </cell>
          <cell r="F198" t="str">
            <v>Mn 55112</v>
          </cell>
          <cell r="G198" t="str">
            <v>United Kingdom</v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>b.shacter@yahoo.com</v>
          </cell>
          <cell r="M198" t="str">
            <v/>
          </cell>
        </row>
        <row r="199">
          <cell r="A199" t="str">
            <v>Brian Wilkinson</v>
          </cell>
          <cell r="B199" t="str">
            <v/>
          </cell>
          <cell r="C199" t="str">
            <v/>
          </cell>
          <cell r="D199" t="str">
            <v>16 Sunset Dr.</v>
          </cell>
          <cell r="E199" t="str">
            <v>Smiths Falls, ON</v>
          </cell>
          <cell r="F199" t="str">
            <v>K7A 4S5</v>
          </cell>
          <cell r="G199" t="str">
            <v>Canada</v>
          </cell>
          <cell r="H199" t="str">
            <v/>
          </cell>
          <cell r="I199" t="str">
            <v>1-807-632-4634</v>
          </cell>
          <cell r="J199" t="str">
            <v/>
          </cell>
          <cell r="K199" t="str">
            <v/>
          </cell>
          <cell r="L199" t="str">
            <v>wilk0075@gmail.com</v>
          </cell>
          <cell r="M199" t="str">
            <v>wilk0075@gmail.com</v>
          </cell>
        </row>
        <row r="200">
          <cell r="A200" t="str">
            <v>Brian Williams</v>
          </cell>
          <cell r="D200" t="str">
            <v>1337 Lakeshore Drive</v>
          </cell>
          <cell r="E200" t="str">
            <v>Hot Springs, </v>
          </cell>
          <cell r="F200" t="str">
            <v>Arkansas  71913-6623</v>
          </cell>
          <cell r="G200" t="str">
            <v>USA</v>
          </cell>
          <cell r="I200" t="str">
            <v>+1 501-258-1990</v>
          </cell>
          <cell r="J200" t="str">
            <v/>
          </cell>
          <cell r="K200" t="str">
            <v/>
          </cell>
          <cell r="L200" t="str">
            <v>brianwilliams@cablelynx.com</v>
          </cell>
          <cell r="M200" t="str">
            <v>brianwilliams@cablelynx.com</v>
          </cell>
        </row>
        <row r="201">
          <cell r="A201" t="str">
            <v>Brody Stout</v>
          </cell>
          <cell r="D201" t="str">
            <v>607 W. Balboa Blvd.</v>
          </cell>
          <cell r="E201" t="str">
            <v xml:space="preserve">Newport Beach, </v>
          </cell>
          <cell r="F201" t="str">
            <v>CA 92661</v>
          </cell>
          <cell r="G201" t="str">
            <v>USA</v>
          </cell>
          <cell r="I201" t="str">
            <v>+1 646-831-5531</v>
          </cell>
          <cell r="J201" t="str">
            <v/>
          </cell>
          <cell r="K201" t="str">
            <v>+1 646-530-0800</v>
          </cell>
          <cell r="L201" t="str">
            <v>brojo0909@yahoo.com</v>
          </cell>
          <cell r="M201" t="str">
            <v>brojo0909@yahoo.com</v>
          </cell>
        </row>
        <row r="202">
          <cell r="A202" t="str">
            <v>Bronwyn Blades</v>
          </cell>
          <cell r="B202" t="str">
            <v/>
          </cell>
          <cell r="C202" t="str">
            <v/>
          </cell>
          <cell r="D202" t="str">
            <v xml:space="preserve">63 Ellis Brown Road </v>
          </cell>
          <cell r="E202" t="str">
            <v>Glenwood</v>
          </cell>
          <cell r="F202" t="str">
            <v xml:space="preserve">Durban </v>
          </cell>
          <cell r="G202" t="str">
            <v>4001</v>
          </cell>
          <cell r="H202" t="str">
            <v/>
          </cell>
          <cell r="I202" t="str">
            <v/>
          </cell>
          <cell r="J202" t="str">
            <v/>
          </cell>
          <cell r="K202" t="str">
            <v>0835552089</v>
          </cell>
          <cell r="L202" t="str">
            <v>bronwyn.blades@nbisa.org.za</v>
          </cell>
          <cell r="M202" t="str">
            <v/>
          </cell>
        </row>
        <row r="203">
          <cell r="A203" t="str">
            <v>Bruce Austin</v>
          </cell>
          <cell r="D203" t="str">
            <v xml:space="preserve">9 USUTU AVENUE, </v>
          </cell>
          <cell r="E203" t="str">
            <v xml:space="preserve">GALLO MANOR, </v>
          </cell>
          <cell r="F203">
            <v>2052</v>
          </cell>
          <cell r="I203" t="str">
            <v>Bruce Austin [bruce@acenet.co.za]</v>
          </cell>
          <cell r="L203" t="str">
            <v>austin_b@mtn.co.za</v>
          </cell>
        </row>
        <row r="204">
          <cell r="A204" t="str">
            <v>Bruce Birkett</v>
          </cell>
          <cell r="I204">
            <v>313033516</v>
          </cell>
          <cell r="K204" t="str">
            <v>031 303 3516</v>
          </cell>
          <cell r="L204" t="str">
            <v>bruce@gggdbn.co.za</v>
          </cell>
        </row>
        <row r="205">
          <cell r="A205" t="str">
            <v>Bruce Black</v>
          </cell>
          <cell r="L205" t="str">
            <v>blackfin@telkomsa.net</v>
          </cell>
        </row>
        <row r="206">
          <cell r="A206" t="str">
            <v>Bruce Dickinson</v>
          </cell>
          <cell r="B206" t="str">
            <v>Bell Dewar</v>
          </cell>
          <cell r="D206" t="str">
            <v>37 West Street</v>
          </cell>
          <cell r="E206" t="str">
            <v>Houghton</v>
          </cell>
          <cell r="F206" t="str">
            <v>2041</v>
          </cell>
          <cell r="I206" t="str">
            <v>+27 [11] 710 6062</v>
          </cell>
          <cell r="J206" t="str">
            <v>011 710 6162</v>
          </cell>
          <cell r="K206" t="str">
            <v>[0] 82 567 5272</v>
          </cell>
          <cell r="L206" t="str">
            <v>bruce.dickinson@belldewar.co.za</v>
          </cell>
        </row>
        <row r="207">
          <cell r="A207" t="str">
            <v>Bruce Robinson</v>
          </cell>
          <cell r="D207" t="str">
            <v>P O Box 163</v>
          </cell>
          <cell r="E207" t="str">
            <v>Rosetta</v>
          </cell>
          <cell r="F207" t="str">
            <v/>
          </cell>
          <cell r="G207">
            <v>3301</v>
          </cell>
          <cell r="I207" t="str">
            <v/>
          </cell>
          <cell r="J207" t="str">
            <v/>
          </cell>
          <cell r="K207">
            <v>722974296</v>
          </cell>
          <cell r="L207" t="str">
            <v>arenellr@gmail.com</v>
          </cell>
          <cell r="M207" t="str">
            <v/>
          </cell>
        </row>
        <row r="208">
          <cell r="A208" t="str">
            <v>Bruce Strong</v>
          </cell>
          <cell r="B208" t="str">
            <v/>
          </cell>
          <cell r="C208" t="str">
            <v/>
          </cell>
          <cell r="D208" t="str">
            <v>Mpact Limited</v>
          </cell>
          <cell r="E208" t="str">
            <v>4th Floor</v>
          </cell>
          <cell r="F208" t="str">
            <v>3 Melrose Boulevard</v>
          </cell>
          <cell r="G208" t="str">
            <v>Melrose Arch </v>
          </cell>
          <cell r="H208" t="str">
            <v/>
          </cell>
          <cell r="I208" t="str">
            <v>2196</v>
          </cell>
          <cell r="J208" t="str">
            <v/>
          </cell>
          <cell r="K208" t="str">
            <v>0829075661</v>
          </cell>
          <cell r="L208" t="str">
            <v xml:space="preserve">strongbruce619@gmail.com  
</v>
          </cell>
          <cell r="M208" t="str">
            <v/>
          </cell>
        </row>
        <row r="209">
          <cell r="A209" t="str">
            <v>Bruno Dietrich</v>
          </cell>
          <cell r="B209" t="str">
            <v/>
          </cell>
          <cell r="C209" t="str">
            <v/>
          </cell>
          <cell r="D209" t="str">
            <v xml:space="preserve">Reichenbachstrasse 42A </v>
          </cell>
          <cell r="E209" t="str">
            <v xml:space="preserve">CH-3052 Zollikofen </v>
          </cell>
          <cell r="F209" t="str">
            <v>Switzerland</v>
          </cell>
          <cell r="G209" t="str">
            <v/>
          </cell>
          <cell r="H209" t="str">
            <v/>
          </cell>
          <cell r="I209" t="str">
            <v xml:space="preserve"> +41319114866</v>
          </cell>
          <cell r="J209" t="str">
            <v/>
          </cell>
          <cell r="K209" t="str">
            <v>+41788804866</v>
          </cell>
          <cell r="L209" t="str">
            <v>bruno.dietrich@me.com</v>
          </cell>
          <cell r="M209" t="str">
            <v>bruno.dietrich@me.com</v>
          </cell>
        </row>
        <row r="210">
          <cell r="A210" t="str">
            <v>Bryan Gooch Redd</v>
          </cell>
          <cell r="D210" t="str">
            <v>330 NW Royal Blvd.</v>
          </cell>
          <cell r="E210" t="str">
            <v xml:space="preserve">Portland, </v>
          </cell>
          <cell r="F210" t="str">
            <v>OR 97210</v>
          </cell>
          <cell r="G210" t="str">
            <v>USA</v>
          </cell>
          <cell r="I210" t="str">
            <v/>
          </cell>
          <cell r="J210" t="str">
            <v/>
          </cell>
          <cell r="K210" t="str">
            <v>503.314.7632</v>
          </cell>
          <cell r="L210" t="str">
            <v>bgredd@comcast.net</v>
          </cell>
          <cell r="M210" t="str">
            <v>bgredd@comcast.net</v>
          </cell>
        </row>
        <row r="211">
          <cell r="A211" t="str">
            <v xml:space="preserve">Bryce Leavitt </v>
          </cell>
          <cell r="B211" t="str">
            <v/>
          </cell>
          <cell r="C211" t="str">
            <v/>
          </cell>
          <cell r="D211" t="str">
            <v>904-0004</v>
          </cell>
          <cell r="E211" t="str">
            <v>Okinawa-Okinawa Shi</v>
          </cell>
          <cell r="F211" t="str">
            <v>27-46 Chuo 2Chrome</v>
          </cell>
          <cell r="G211" t="str">
            <v>Japan</v>
          </cell>
          <cell r="H211" t="str">
            <v/>
          </cell>
          <cell r="I211" t="str">
            <v>(US Voice Mail) 207-443-4413</v>
          </cell>
          <cell r="J211" t="str">
            <v/>
          </cell>
          <cell r="K211" t="str">
            <v/>
          </cell>
          <cell r="L211" t="str">
            <v>bdoleavitt@yahoo.com</v>
          </cell>
          <cell r="M211" t="str">
            <v>bdoleavitt@yahoo.com</v>
          </cell>
        </row>
        <row r="212">
          <cell r="A212" t="str">
            <v>Buell Mauk</v>
          </cell>
          <cell r="D212" t="str">
            <v>39191 hwy. 62</v>
          </cell>
          <cell r="E212" t="str">
            <v xml:space="preserve">Chiloquin </v>
          </cell>
          <cell r="F212" t="str">
            <v>Oregon</v>
          </cell>
          <cell r="G212">
            <v>97624</v>
          </cell>
          <cell r="I212">
            <v>5417833342</v>
          </cell>
          <cell r="J212">
            <v>5417833342</v>
          </cell>
          <cell r="K212">
            <v>5412810174</v>
          </cell>
          <cell r="L212" t="str">
            <v>mykooby@gmail.com</v>
          </cell>
          <cell r="M212" t="str">
            <v>mykooby@gmail.com</v>
          </cell>
        </row>
        <row r="213">
          <cell r="A213" t="str">
            <v>Buzz Kirschner Dr.</v>
          </cell>
          <cell r="D213" t="str">
            <v>812 N. Mulberry St.</v>
          </cell>
          <cell r="E213" t="str">
            <v>Marceline,  </v>
          </cell>
          <cell r="F213" t="str">
            <v>MO 64658</v>
          </cell>
          <cell r="G213" t="str">
            <v>USA</v>
          </cell>
          <cell r="L213" t="str">
            <v>bluetoad2001@gmail.com</v>
          </cell>
        </row>
        <row r="214">
          <cell r="A214" t="str">
            <v>Byron Haugh</v>
          </cell>
          <cell r="D214" t="str">
            <v>6421 Kaahele st</v>
          </cell>
          <cell r="E214" t="str">
            <v>Kapaa,  Hawaii</v>
          </cell>
          <cell r="F214" t="str">
            <v>HI. 96746</v>
          </cell>
          <cell r="G214" t="str">
            <v>USA</v>
          </cell>
          <cell r="K214" t="str">
            <v>+1 808-346-2072</v>
          </cell>
          <cell r="L214" t="str">
            <v>byhaugh1@mac.com</v>
          </cell>
        </row>
        <row r="215">
          <cell r="A215" t="str">
            <v>Callum Holley</v>
          </cell>
          <cell r="B215" t="str">
            <v/>
          </cell>
          <cell r="C215" t="str">
            <v/>
          </cell>
          <cell r="D215" t="str">
            <v xml:space="preserve">27 Bosch Hoek Estate </v>
          </cell>
          <cell r="E215" t="str">
            <v>1 Currys Post Road</v>
          </cell>
          <cell r="F215" t="str">
            <v>Balgowan</v>
          </cell>
          <cell r="G215" t="str">
            <v>3275</v>
          </cell>
          <cell r="H215" t="str">
            <v/>
          </cell>
          <cell r="I215" t="str">
            <v/>
          </cell>
          <cell r="J215" t="str">
            <v/>
          </cell>
          <cell r="K215" t="str">
            <v>082 449 8067</v>
          </cell>
          <cell r="L215" t="str">
            <v>calholley@gmail.com</v>
          </cell>
          <cell r="M215" t="str">
            <v/>
          </cell>
        </row>
        <row r="216">
          <cell r="A216" t="str">
            <v>Callum Ross</v>
          </cell>
          <cell r="B216" t="str">
            <v/>
          </cell>
          <cell r="C216" t="str">
            <v/>
          </cell>
          <cell r="D216" t="str">
            <v>PO Box 12</v>
          </cell>
          <cell r="E216" t="str">
            <v>Jindabyne</v>
          </cell>
          <cell r="F216" t="str">
            <v>NSW 2627</v>
          </cell>
          <cell r="G216" t="str">
            <v>Australia</v>
          </cell>
          <cell r="H216" t="str">
            <v/>
          </cell>
          <cell r="I216" t="str">
            <v/>
          </cell>
          <cell r="J216" t="str">
            <v/>
          </cell>
          <cell r="K216" t="str">
            <v>+61 42 424 7655</v>
          </cell>
          <cell r="L216" t="str">
            <v>indi.river.rods@gmail.com</v>
          </cell>
          <cell r="M216" t="str">
            <v>redtag@iprimus.com.au</v>
          </cell>
        </row>
        <row r="217">
          <cell r="A217" t="str">
            <v>Cambridge Claassen</v>
          </cell>
          <cell r="B217" t="str">
            <v/>
          </cell>
          <cell r="C217" t="str">
            <v/>
          </cell>
          <cell r="D217" t="str">
            <v>Cherene Claassen</v>
          </cell>
          <cell r="E217" t="str">
            <v>40 Cradock Street</v>
          </cell>
          <cell r="F217" t="str">
            <v>Graaff-Reinet</v>
          </cell>
          <cell r="G217" t="str">
            <v>6280</v>
          </cell>
          <cell r="H217" t="str">
            <v/>
          </cell>
          <cell r="I217" t="str">
            <v/>
          </cell>
          <cell r="J217" t="str">
            <v/>
          </cell>
          <cell r="K217" t="str">
            <v>076 361 5371</v>
          </cell>
          <cell r="L217" t="str">
            <v>naudecherene@gmail.com</v>
          </cell>
          <cell r="M217" t="str">
            <v/>
          </cell>
        </row>
        <row r="218">
          <cell r="A218" t="str">
            <v>Cameron Davis</v>
          </cell>
          <cell r="B218" t="str">
            <v/>
          </cell>
          <cell r="C218" t="str">
            <v/>
          </cell>
          <cell r="D218" t="str">
            <v xml:space="preserve"> 950 Pavilion St Apt. </v>
          </cell>
          <cell r="E218" t="str">
            <v xml:space="preserve">3 Cincinnati, </v>
          </cell>
          <cell r="F218" t="str">
            <v xml:space="preserve">OH 45202 </v>
          </cell>
          <cell r="G218" t="str">
            <v>USA</v>
          </cell>
          <cell r="H218" t="str">
            <v/>
          </cell>
          <cell r="I218" t="str">
            <v>(+1) 440-799-5615</v>
          </cell>
          <cell r="J218" t="str">
            <v/>
          </cell>
          <cell r="K218" t="str">
            <v/>
          </cell>
          <cell r="L218" t="str">
            <v>Camerondavis77@gmail.com</v>
          </cell>
          <cell r="M218" t="str">
            <v/>
          </cell>
        </row>
        <row r="219">
          <cell r="A219" t="str">
            <v>Campbell Green</v>
          </cell>
          <cell r="D219" t="str">
            <v>18 St Claire, Tobias Crescent,</v>
          </cell>
          <cell r="E219" t="str">
            <v>Broadwood,</v>
          </cell>
          <cell r="F219">
            <v>6070</v>
          </cell>
          <cell r="G219" t="str">
            <v>Port Elizabeth</v>
          </cell>
          <cell r="I219" t="str">
            <v/>
          </cell>
          <cell r="J219" t="str">
            <v/>
          </cell>
          <cell r="K219" t="str">
            <v>0824512770</v>
          </cell>
          <cell r="L219" t="str">
            <v>campbellfgreen@gmail.com</v>
          </cell>
          <cell r="M219" t="str">
            <v/>
          </cell>
        </row>
        <row r="220">
          <cell r="A220" t="str">
            <v>Candice Cronk</v>
          </cell>
          <cell r="B220" t="str">
            <v/>
          </cell>
          <cell r="C220" t="str">
            <v/>
          </cell>
          <cell r="D220" t="str">
            <v>The Ridge School </v>
          </cell>
          <cell r="E220" t="str">
            <v>26 Woolston Road </v>
          </cell>
          <cell r="F220" t="str">
            <v>Westcliff </v>
          </cell>
          <cell r="G220" t="str">
            <v>2193 </v>
          </cell>
          <cell r="H220" t="str">
            <v/>
          </cell>
          <cell r="I220" t="str">
            <v>072 230 9194</v>
          </cell>
          <cell r="J220" t="str">
            <v>011 782 5082</v>
          </cell>
          <cell r="K220" t="str">
            <v>0722309194</v>
          </cell>
          <cell r="L220" t="str">
            <v>candicecronk@gmail.com</v>
          </cell>
          <cell r="M220" t="str">
            <v/>
          </cell>
        </row>
        <row r="221">
          <cell r="A221" t="str">
            <v>Candice Mitchell</v>
          </cell>
          <cell r="D221" t="str">
            <v>P O Box 71677</v>
          </cell>
          <cell r="E221" t="str">
            <v>Die Wilgers</v>
          </cell>
          <cell r="F221" t="str">
            <v>Pretoria</v>
          </cell>
          <cell r="G221" t="str">
            <v>0041</v>
          </cell>
          <cell r="J221" t="str">
            <v>086 5011 499</v>
          </cell>
          <cell r="K221" t="str">
            <v>082 940 1312</v>
          </cell>
          <cell r="L221" t="str">
            <v>candice.mitchell@aboutit.co.za</v>
          </cell>
        </row>
        <row r="222">
          <cell r="A222" t="str">
            <v>Cansin Borekcioglu</v>
          </cell>
          <cell r="B222" t="str">
            <v/>
          </cell>
          <cell r="C222" t="str">
            <v/>
          </cell>
          <cell r="D222" t="str">
            <v>PO Box 2381</v>
          </cell>
          <cell r="E222" t="str">
            <v>Saxonwold</v>
          </cell>
          <cell r="F222" t="str">
            <v>Johannesburg</v>
          </cell>
          <cell r="G222" t="str">
            <v>2132</v>
          </cell>
          <cell r="H222" t="str">
            <v/>
          </cell>
          <cell r="I222" t="str">
            <v>27828058888</v>
          </cell>
          <cell r="J222" t="str">
            <v/>
          </cell>
          <cell r="K222" t="str">
            <v/>
          </cell>
          <cell r="L222" t="str">
            <v>cansin@afroglobal.com</v>
          </cell>
          <cell r="M222" t="str">
            <v/>
          </cell>
        </row>
        <row r="223">
          <cell r="A223" t="str">
            <v>Cansin Borekcioglu</v>
          </cell>
          <cell r="B223" t="str">
            <v>AFRO-GLOBAL GROUP (PTY) LTD</v>
          </cell>
          <cell r="C223" t="str">
            <v/>
          </cell>
          <cell r="D223" t="str">
            <v xml:space="preserve">4 Side Road </v>
          </cell>
          <cell r="E223" t="str">
            <v xml:space="preserve">Morningside </v>
          </cell>
          <cell r="F223" t="str">
            <v>Johannesburg</v>
          </cell>
          <cell r="G223" t="str">
            <v>2057</v>
          </cell>
          <cell r="H223" t="str">
            <v/>
          </cell>
          <cell r="I223" t="str">
            <v/>
          </cell>
          <cell r="J223" t="str">
            <v/>
          </cell>
          <cell r="K223" t="str">
            <v>+27 82 805 8888</v>
          </cell>
          <cell r="L223" t="str">
            <v>cansin@afroglobal.com</v>
          </cell>
          <cell r="M223" t="str">
            <v/>
          </cell>
        </row>
        <row r="224">
          <cell r="A224" t="str">
            <v>Caradoc Jones</v>
          </cell>
          <cell r="D224" t="str">
            <v xml:space="preserve">59 Marks Street </v>
          </cell>
          <cell r="E224" t="str">
            <v>Hermit Park</v>
          </cell>
          <cell r="F224" t="str">
            <v>Townsville  QLD  4812</v>
          </cell>
          <cell r="G224" t="str">
            <v>Australia</v>
          </cell>
          <cell r="K224" t="str">
            <v>07 4779 4350</v>
          </cell>
          <cell r="L224" t="str">
            <v>bearjones@bigpond.com</v>
          </cell>
        </row>
        <row r="225">
          <cell r="A225" t="str">
            <v>Cari Roche</v>
          </cell>
          <cell r="B225" t="str">
            <v/>
          </cell>
          <cell r="C225" t="str">
            <v/>
          </cell>
          <cell r="D225" t="str">
            <v>818 Mississippi Ave</v>
          </cell>
          <cell r="E225" t="str">
            <v xml:space="preserve">Lakeland </v>
          </cell>
          <cell r="F225" t="str">
            <v>Florida 33801</v>
          </cell>
          <cell r="G225" t="str">
            <v>USA</v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>junker818@yahoo.com</v>
          </cell>
          <cell r="M225" t="str">
            <v/>
          </cell>
        </row>
        <row r="226">
          <cell r="A226" t="str">
            <v>Carl Bouwer</v>
          </cell>
          <cell r="D226" t="str">
            <v>PO Box 2518</v>
          </cell>
          <cell r="E226" t="str">
            <v>Northriding</v>
          </cell>
          <cell r="F226" t="str">
            <v/>
          </cell>
          <cell r="G226">
            <v>2162</v>
          </cell>
          <cell r="I226" t="str">
            <v/>
          </cell>
          <cell r="J226" t="str">
            <v>011 462 5894</v>
          </cell>
          <cell r="K226" t="str">
            <v>+27 82 924 5608</v>
          </cell>
          <cell r="L226" t="str">
            <v>carl@trucksandbuses.co.za</v>
          </cell>
          <cell r="M226" t="str">
            <v/>
          </cell>
        </row>
        <row r="227">
          <cell r="A227" t="str">
            <v xml:space="preserve">Carlos Gomes-Luis </v>
          </cell>
          <cell r="C227" t="str">
            <v xml:space="preserve"> </v>
          </cell>
          <cell r="L227" t="str">
            <v>gomes-luisc@essilor.co.za</v>
          </cell>
        </row>
        <row r="228">
          <cell r="A228" t="str">
            <v xml:space="preserve">Carlos Gomes-Luis </v>
          </cell>
          <cell r="B228" t="str">
            <v/>
          </cell>
          <cell r="C228" t="str">
            <v/>
          </cell>
          <cell r="D228" t="str">
            <v>Heidelberg SPAR</v>
          </cell>
          <cell r="E228" t="str">
            <v>3 Pentz Street </v>
          </cell>
          <cell r="F228" t="str">
            <v>Heidelberg</v>
          </cell>
          <cell r="G228" t="str">
            <v>6665</v>
          </cell>
          <cell r="H228" t="str">
            <v/>
          </cell>
          <cell r="I228" t="str">
            <v/>
          </cell>
          <cell r="J228" t="str">
            <v/>
          </cell>
          <cell r="K228" t="str">
            <v>0836030409</v>
          </cell>
          <cell r="L228" t="str">
            <v>carlos@sparheidelbergcape.co.za</v>
          </cell>
          <cell r="M228" t="str">
            <v/>
          </cell>
        </row>
        <row r="229">
          <cell r="A229" t="str">
            <v>Caroline Newman</v>
          </cell>
          <cell r="D229" t="str">
            <v>24 Te Mete Rd</v>
          </cell>
          <cell r="E229" t="str">
            <v>Te Puna 3172</v>
          </cell>
          <cell r="F229" t="str">
            <v>Tauranga</v>
          </cell>
          <cell r="G229" t="str">
            <v>New Zealand</v>
          </cell>
          <cell r="I229">
            <v>0</v>
          </cell>
          <cell r="J229">
            <v>0</v>
          </cell>
          <cell r="K229" t="str">
            <v>0064 21 0402 404</v>
          </cell>
          <cell r="L229" t="str">
            <v>carolmnz11@gmail.com</v>
          </cell>
          <cell r="M229">
            <v>0</v>
          </cell>
        </row>
        <row r="230">
          <cell r="A230" t="str">
            <v>Cavan Osborne</v>
          </cell>
          <cell r="B230" t="str">
            <v/>
          </cell>
          <cell r="C230" t="str">
            <v/>
          </cell>
          <cell r="D230" t="str">
            <v>35b Marmion Road</v>
          </cell>
          <cell r="E230" t="str">
            <v>12 LA Montagne estate</v>
          </cell>
          <cell r="F230" t="str">
            <v>Oranjezicht Cape Town</v>
          </cell>
          <cell r="G230" t="str">
            <v>8001</v>
          </cell>
          <cell r="H230" t="str">
            <v/>
          </cell>
          <cell r="I230" t="str">
            <v>0833072184</v>
          </cell>
          <cell r="J230" t="str">
            <v/>
          </cell>
          <cell r="K230" t="str">
            <v/>
          </cell>
          <cell r="L230" t="str">
            <v>cosborne@oldmutualinvest.com</v>
          </cell>
          <cell r="M230" t="str">
            <v>fishingnut555@yahoo.com</v>
          </cell>
        </row>
        <row r="231">
          <cell r="A231" t="str">
            <v>Chad Dustan</v>
          </cell>
          <cell r="B231" t="str">
            <v/>
          </cell>
          <cell r="C231" t="str">
            <v/>
          </cell>
          <cell r="D231" t="str">
            <v>25 Recreation Road</v>
          </cell>
          <cell r="E231" t="str">
            <v>Gonubie</v>
          </cell>
          <cell r="F231" t="str">
            <v>East London</v>
          </cell>
          <cell r="G231" t="str">
            <v>5256</v>
          </cell>
          <cell r="H231" t="str">
            <v/>
          </cell>
          <cell r="I231" t="str">
            <v/>
          </cell>
          <cell r="J231" t="str">
            <v/>
          </cell>
          <cell r="K231" t="str">
            <v>072 331 9910</v>
          </cell>
          <cell r="L231" t="str">
            <v xml:space="preserve">cgdustan@gmail.com </v>
          </cell>
          <cell r="M231" t="str">
            <v/>
          </cell>
        </row>
        <row r="232">
          <cell r="A232" t="str">
            <v>Chad Grimm</v>
          </cell>
          <cell r="B232" t="str">
            <v/>
          </cell>
          <cell r="C232" t="str">
            <v/>
          </cell>
          <cell r="D232" t="str">
            <v>3280 S. Ruffian Lane</v>
          </cell>
          <cell r="E232" t="str">
            <v>Boise</v>
          </cell>
          <cell r="F232" t="str">
            <v>Idaho 83642</v>
          </cell>
          <cell r="G232" t="str">
            <v>USA</v>
          </cell>
          <cell r="H232" t="str">
            <v/>
          </cell>
          <cell r="I232" t="str">
            <v>+1 (651) 226-1926</v>
          </cell>
          <cell r="J232" t="str">
            <v/>
          </cell>
          <cell r="K232" t="str">
            <v>+1 (651) 226-1926</v>
          </cell>
          <cell r="L232" t="str">
            <v>cwgrimm@gmail.com</v>
          </cell>
          <cell r="M232" t="str">
            <v>cwgrimm@gmail.com</v>
          </cell>
        </row>
        <row r="233">
          <cell r="A233" t="str">
            <v>Chad Hubbard</v>
          </cell>
          <cell r="B233" t="str">
            <v>Blue Water Flies</v>
          </cell>
          <cell r="D233" t="str">
            <v>c/o Bluewater Flys</v>
          </cell>
          <cell r="F233" t="str">
            <v>Fairland</v>
          </cell>
          <cell r="G233" t="str">
            <v>2030</v>
          </cell>
          <cell r="I233">
            <v>27114753845</v>
          </cell>
          <cell r="J233" t="str">
            <v>+27114753557</v>
          </cell>
          <cell r="K233" t="str">
            <v/>
          </cell>
          <cell r="L233" t="str">
            <v>products@bluewaterflies.co.za</v>
          </cell>
          <cell r="M233" t="str">
            <v/>
          </cell>
        </row>
        <row r="234">
          <cell r="A234" t="str">
            <v>Charles Andrew</v>
          </cell>
          <cell r="B234" t="str">
            <v/>
          </cell>
          <cell r="C234" t="str">
            <v/>
          </cell>
          <cell r="D234" t="str">
            <v>Densand, Inc.</v>
          </cell>
          <cell r="E234" t="str">
            <v>2855 W Oxford Avenue #7</v>
          </cell>
          <cell r="F234" t="str">
            <v>Englewood, CO 80110</v>
          </cell>
          <cell r="G234" t="str">
            <v>USA</v>
          </cell>
          <cell r="H234" t="str">
            <v/>
          </cell>
          <cell r="I234" t="str">
            <v xml:space="preserve">+1 720-557-2789 </v>
          </cell>
          <cell r="J234" t="str">
            <v/>
          </cell>
          <cell r="K234" t="str">
            <v/>
          </cell>
          <cell r="L234" t="str">
            <v>andrew0280@msn.com</v>
          </cell>
          <cell r="M234" t="str">
            <v/>
          </cell>
        </row>
        <row r="235">
          <cell r="A235" t="str">
            <v xml:space="preserve">Charles Andrew </v>
          </cell>
          <cell r="B235" t="str">
            <v/>
          </cell>
          <cell r="C235" t="str">
            <v/>
          </cell>
          <cell r="D235" t="str">
            <v xml:space="preserve">8332 E Hunters Hill Drive </v>
          </cell>
          <cell r="E235" t="str">
            <v xml:space="preserve">Centennial, </v>
          </cell>
          <cell r="F235" t="str">
            <v>CO  80112</v>
          </cell>
          <cell r="G235" t="str">
            <v>USA</v>
          </cell>
          <cell r="H235" t="str">
            <v/>
          </cell>
          <cell r="I235" t="str">
            <v xml:space="preserve"> </v>
          </cell>
          <cell r="J235" t="str">
            <v/>
          </cell>
          <cell r="K235" t="str">
            <v>+1 720-557-2789</v>
          </cell>
          <cell r="L235" t="str">
            <v>candrew@densand.com</v>
          </cell>
          <cell r="M235" t="str">
            <v/>
          </cell>
        </row>
        <row r="236">
          <cell r="A236" t="str">
            <v>Charles Boinske</v>
          </cell>
          <cell r="D236" t="str">
            <v>30 Turnstone Way</v>
          </cell>
          <cell r="E236" t="str">
            <v>Downingtown, Pa</v>
          </cell>
          <cell r="F236">
            <v>19335</v>
          </cell>
          <cell r="G236" t="str">
            <v>USA</v>
          </cell>
          <cell r="I236" t="str">
            <v>+1 610 331 7787</v>
          </cell>
          <cell r="J236" t="str">
            <v/>
          </cell>
          <cell r="K236" t="str">
            <v/>
          </cell>
          <cell r="L236" t="str">
            <v>cboinske@gmail.com</v>
          </cell>
          <cell r="M236" t="str">
            <v>cboinske@gmail.com</v>
          </cell>
        </row>
        <row r="237">
          <cell r="A237" t="str">
            <v>Charles Denison</v>
          </cell>
          <cell r="B237" t="str">
            <v>Cultivar Coffee Pty LTD</v>
          </cell>
          <cell r="C237" t="str">
            <v/>
          </cell>
          <cell r="D237" t="str">
            <v>Shop 1</v>
          </cell>
          <cell r="E237" t="str">
            <v>59 Adelaide Tambo Drive</v>
          </cell>
          <cell r="F237" t="str">
            <v>Durban North</v>
          </cell>
          <cell r="G237" t="str">
            <v>4051</v>
          </cell>
          <cell r="H237" t="str">
            <v>4430276651</v>
          </cell>
          <cell r="I237" t="str">
            <v/>
          </cell>
          <cell r="J237" t="str">
            <v/>
          </cell>
          <cell r="K237" t="str">
            <v>+27(0)82 464 9678</v>
          </cell>
          <cell r="L237" t="str">
            <v>charles@cultivar.co.za</v>
          </cell>
          <cell r="M237" t="str">
            <v/>
          </cell>
        </row>
        <row r="238">
          <cell r="A238" t="str">
            <v>Charles Dutton</v>
          </cell>
          <cell r="B238" t="str">
            <v>Right Angle Fishing Ltd</v>
          </cell>
          <cell r="D238" t="str">
            <v/>
          </cell>
          <cell r="E238" t="str">
            <v/>
          </cell>
          <cell r="F238" t="str">
            <v/>
          </cell>
          <cell r="G238" t="str">
            <v>UK</v>
          </cell>
          <cell r="I238" t="str">
            <v>+44 7789 767233</v>
          </cell>
          <cell r="J238" t="str">
            <v/>
          </cell>
          <cell r="K238" t="str">
            <v/>
          </cell>
          <cell r="L238" t="str">
            <v>charles@rightanglefishing.co.uk</v>
          </cell>
          <cell r="M238" t="str">
            <v/>
          </cell>
        </row>
        <row r="239">
          <cell r="A239" t="str">
            <v>Charles Glotfelty</v>
          </cell>
          <cell r="D239" t="str">
            <v>286 N. Highland Ave.</v>
          </cell>
          <cell r="E239" t="str">
            <v xml:space="preserve">Lansdowne, </v>
          </cell>
          <cell r="F239" t="str">
            <v>PA 19050</v>
          </cell>
          <cell r="G239" t="str">
            <v>USA</v>
          </cell>
          <cell r="L239" t="str">
            <v>cg0123@comcast.net</v>
          </cell>
        </row>
        <row r="240">
          <cell r="A240" t="str">
            <v>Charles Shriro</v>
          </cell>
          <cell r="D240" t="str">
            <v>Shriro House</v>
          </cell>
          <cell r="E240" t="str">
            <v>89/169 Moo 3 vibhavadee Rangsit road,</v>
          </cell>
          <cell r="F240" t="str">
            <v>Thalad bangkhen,</v>
          </cell>
          <cell r="G240" t="str">
            <v>10210 Bangkok, Thailand</v>
          </cell>
          <cell r="I240" t="str">
            <v/>
          </cell>
          <cell r="J240" t="str">
            <v/>
          </cell>
          <cell r="K240" t="str">
            <v/>
          </cell>
          <cell r="L240" t="str">
            <v>ces@shriro.com</v>
          </cell>
          <cell r="M240" t="str">
            <v/>
          </cell>
        </row>
        <row r="241">
          <cell r="A241" t="str">
            <v>Charles Summers</v>
          </cell>
          <cell r="D241" t="str">
            <v>Caixa Postal 1121</v>
          </cell>
          <cell r="E241" t="str">
            <v>Beira</v>
          </cell>
          <cell r="F241" t="str">
            <v>Moçambique</v>
          </cell>
          <cell r="K241" t="str">
            <v>+258 84 301 1118</v>
          </cell>
          <cell r="L241" t="str">
            <v>Charles.Summers@mafambisse.co.mz</v>
          </cell>
        </row>
        <row r="242">
          <cell r="A242" t="str">
            <v>Charles Weller</v>
          </cell>
          <cell r="D242" t="str">
            <v>104 Sagewood Drive,</v>
          </cell>
          <cell r="E242" t="str">
            <v xml:space="preserve"> Petunia Rd, Millwood Estate,</v>
          </cell>
          <cell r="F242" t="str">
            <v xml:space="preserve"> Bryanston</v>
          </cell>
          <cell r="G242" t="str">
            <v>Sandton</v>
          </cell>
          <cell r="I242" t="str">
            <v>+ 234 1 270 7655</v>
          </cell>
          <cell r="K242" t="str">
            <v>+ 234 706 418 0868</v>
          </cell>
          <cell r="L242" t="str">
            <v xml:space="preserve"> charles.weller@db.com</v>
          </cell>
        </row>
        <row r="243">
          <cell r="A243" t="str">
            <v>Charley Mustaikis</v>
          </cell>
          <cell r="B243" t="str">
            <v/>
          </cell>
          <cell r="C243" t="str">
            <v/>
          </cell>
          <cell r="D243" t="str">
            <v>1-2090 Rue Sainte Famille</v>
          </cell>
          <cell r="E243" t="str">
            <v>Jonquiere, Q.C.</v>
          </cell>
          <cell r="F243" t="str">
            <v>G7X4X1</v>
          </cell>
          <cell r="G243" t="str">
            <v>Canada</v>
          </cell>
          <cell r="H243" t="str">
            <v/>
          </cell>
          <cell r="I243" t="str">
            <v/>
          </cell>
          <cell r="J243" t="str">
            <v/>
          </cell>
          <cell r="K243" t="str">
            <v>418-376-6155</v>
          </cell>
          <cell r="L243" t="str">
            <v>charmust2007@bell.net</v>
          </cell>
          <cell r="M243" t="str">
            <v/>
          </cell>
        </row>
        <row r="244">
          <cell r="A244" t="str">
            <v>Charlie Broussard</v>
          </cell>
          <cell r="B244" t="str">
            <v/>
          </cell>
          <cell r="C244" t="str">
            <v/>
          </cell>
          <cell r="D244" t="str">
            <v>10830 Oak Acres Dr</v>
          </cell>
          <cell r="E244" t="str">
            <v xml:space="preserve">Houston </v>
          </cell>
          <cell r="F244" t="str">
            <v>TX 77065-3175</v>
          </cell>
          <cell r="G244" t="str">
            <v>USA</v>
          </cell>
          <cell r="H244" t="str">
            <v/>
          </cell>
          <cell r="I244" t="str">
            <v>+1 325-260-7767</v>
          </cell>
          <cell r="J244" t="str">
            <v/>
          </cell>
          <cell r="K244" t="str">
            <v/>
          </cell>
          <cell r="L244" t="str">
            <v>kickingbac@gmail.com</v>
          </cell>
          <cell r="M244" t="str">
            <v/>
          </cell>
        </row>
        <row r="245">
          <cell r="A245" t="str">
            <v>Charlie Gaskell</v>
          </cell>
          <cell r="D245" t="str">
            <v>18 Chapel Square</v>
          </cell>
          <cell r="E245" t="str">
            <v>Virginia Park, Virginia Water</v>
          </cell>
          <cell r="F245" t="str">
            <v>Surrey GU25 4SZ</v>
          </cell>
          <cell r="G245" t="str">
            <v>United Kingdom</v>
          </cell>
          <cell r="I245" t="str">
            <v/>
          </cell>
          <cell r="J245" t="str">
            <v/>
          </cell>
          <cell r="K245" t="str">
            <v/>
          </cell>
          <cell r="L245" t="str">
            <v>gaskell.nevis@gmail.com</v>
          </cell>
          <cell r="M245" t="str">
            <v/>
          </cell>
        </row>
        <row r="246">
          <cell r="A246" t="str">
            <v>Charmaine Joubert</v>
          </cell>
          <cell r="D246" t="str">
            <v>11 Centaurus Ave</v>
          </cell>
          <cell r="E246" t="str">
            <v>Bloubosrand Ext2</v>
          </cell>
          <cell r="F246" t="str">
            <v>Witkoppen</v>
          </cell>
          <cell r="G246">
            <v>2068</v>
          </cell>
          <cell r="I246" t="str">
            <v/>
          </cell>
          <cell r="J246" t="str">
            <v/>
          </cell>
          <cell r="K246" t="str">
            <v>082 3444 246</v>
          </cell>
          <cell r="L246" t="str">
            <v>fjcj@mweb.co.za</v>
          </cell>
          <cell r="M246" t="str">
            <v/>
          </cell>
        </row>
        <row r="247">
          <cell r="A247" t="str">
            <v>Charmaine Wallace</v>
          </cell>
          <cell r="D247" t="str">
            <v>Margaretha Ackerman Tehuis</v>
          </cell>
          <cell r="E247" t="str">
            <v xml:space="preserve">464 Vom Hagenstraat, </v>
          </cell>
          <cell r="F247" t="str">
            <v xml:space="preserve">Pretoria Wes, </v>
          </cell>
          <cell r="G247" t="str">
            <v>0183</v>
          </cell>
          <cell r="I247" t="str">
            <v>012-327-4358</v>
          </cell>
          <cell r="K247" t="str">
            <v>082-325-0661</v>
          </cell>
          <cell r="L247" t="str">
            <v>savf.mackerman@telkomsa.net</v>
          </cell>
        </row>
        <row r="248">
          <cell r="A248" t="str">
            <v>Chase Allendale</v>
          </cell>
          <cell r="B248" t="str">
            <v/>
          </cell>
          <cell r="C248" t="str">
            <v/>
          </cell>
          <cell r="D248" t="str">
            <v>316 Gatewood Lane</v>
          </cell>
          <cell r="E248" t="str">
            <v>Matthews</v>
          </cell>
          <cell r="F248" t="str">
            <v>North Carolina 28104</v>
          </cell>
          <cell r="G248" t="str">
            <v>USA</v>
          </cell>
          <cell r="H248" t="str">
            <v/>
          </cell>
          <cell r="I248" t="str">
            <v/>
          </cell>
          <cell r="J248" t="str">
            <v/>
          </cell>
          <cell r="K248" t="str">
            <v/>
          </cell>
          <cell r="L248" t="str">
            <v>chillrelaxglass@gmail.com</v>
          </cell>
          <cell r="M248" t="str">
            <v>chillrelaxglass@gmail.com</v>
          </cell>
        </row>
        <row r="249">
          <cell r="A249" t="str">
            <v>Chen Xiu Zhen</v>
          </cell>
          <cell r="B249" t="str">
            <v/>
          </cell>
          <cell r="C249" t="str">
            <v/>
          </cell>
          <cell r="D249" t="str">
            <v xml:space="preserve">WenTianGe Community </v>
          </cell>
          <cell r="E249" t="str">
            <v xml:space="preserve">ZhuMaDian City </v>
          </cell>
          <cell r="F249" t="str">
            <v>HeNan Province,</v>
          </cell>
          <cell r="G249" t="str">
            <v xml:space="preserve">China </v>
          </cell>
          <cell r="I249" t="str">
            <v/>
          </cell>
          <cell r="J249" t="str">
            <v/>
          </cell>
          <cell r="K249">
            <v>13123760978</v>
          </cell>
          <cell r="L249" t="str">
            <v>sisterlele@gmail.com</v>
          </cell>
          <cell r="M249" t="str">
            <v>sisterlele@gmail.com</v>
          </cell>
        </row>
        <row r="250">
          <cell r="A250" t="str">
            <v>Cheryl Henwood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 t="str">
            <v>0836320732</v>
          </cell>
          <cell r="L250" t="str">
            <v>patch@mweb.co.za</v>
          </cell>
          <cell r="M250" t="str">
            <v/>
          </cell>
        </row>
        <row r="251">
          <cell r="A251" t="str">
            <v>Chester Rosocha</v>
          </cell>
          <cell r="B251" t="str">
            <v/>
          </cell>
          <cell r="C251" t="str">
            <v/>
          </cell>
          <cell r="D251" t="str">
            <v>14 Brookhill Road</v>
          </cell>
          <cell r="E251" t="str">
            <v xml:space="preserve">Pittstown,  </v>
          </cell>
          <cell r="F251" t="str">
            <v>NJ  08867</v>
          </cell>
          <cell r="G251" t="str">
            <v>USA</v>
          </cell>
          <cell r="H251" t="str">
            <v/>
          </cell>
          <cell r="I251" t="str">
            <v>+1 908-735-0000</v>
          </cell>
          <cell r="J251" t="str">
            <v/>
          </cell>
          <cell r="K251" t="str">
            <v>+1 908-405-1481</v>
          </cell>
          <cell r="L251" t="str">
            <v>exxcel@embarqmail.com</v>
          </cell>
          <cell r="M251" t="str">
            <v>exxcel@embarqmail.com</v>
          </cell>
        </row>
        <row r="252">
          <cell r="A252" t="str">
            <v>Chip Hauer</v>
          </cell>
          <cell r="B252" t="str">
            <v/>
          </cell>
          <cell r="C252" t="str">
            <v/>
          </cell>
          <cell r="D252" t="str">
            <v>600 South MacArthur Blvd #2411</v>
          </cell>
          <cell r="E252" t="str">
            <v>Coppell</v>
          </cell>
          <cell r="F252" t="str">
            <v>Texax 75019</v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 t="str">
            <v>+1 817 683 9605</v>
          </cell>
          <cell r="L252" t="str">
            <v>chip.hauer@gmail.com</v>
          </cell>
          <cell r="M252" t="str">
            <v>chip.hauer@gmail.com</v>
          </cell>
        </row>
        <row r="253">
          <cell r="A253" t="str">
            <v>Chris Bladen</v>
          </cell>
          <cell r="B253" t="str">
            <v/>
          </cell>
          <cell r="C253" t="str">
            <v/>
          </cell>
          <cell r="D253" t="str">
            <v xml:space="preserve">6 First Ave, </v>
          </cell>
          <cell r="E253" t="str">
            <v>Fish Hoek</v>
          </cell>
          <cell r="F253" t="str">
            <v>PostNet Fishoek</v>
          </cell>
          <cell r="G253" t="str">
            <v>7975</v>
          </cell>
          <cell r="H253" t="str">
            <v/>
          </cell>
          <cell r="I253" t="str">
            <v/>
          </cell>
          <cell r="J253" t="str">
            <v/>
          </cell>
          <cell r="K253" t="str">
            <v>073 158 7355</v>
          </cell>
          <cell r="L253" t="str">
            <v>info@chrisbladen.com</v>
          </cell>
          <cell r="M253" t="str">
            <v/>
          </cell>
        </row>
        <row r="254">
          <cell r="A254" t="str">
            <v xml:space="preserve">Chris Buitendach </v>
          </cell>
          <cell r="D254" t="str">
            <v>PERNA PERNA RESORT</v>
          </cell>
          <cell r="E254" t="str">
            <v>PO Box</v>
          </cell>
          <cell r="F254" t="str">
            <v>Umdloti Beach</v>
          </cell>
          <cell r="G254">
            <v>4350</v>
          </cell>
          <cell r="I254" t="str">
            <v>031 5681286</v>
          </cell>
          <cell r="J254" t="str">
            <v>031 5681206</v>
          </cell>
          <cell r="K254" t="str">
            <v/>
          </cell>
          <cell r="L254" t="str">
            <v>pernaumdloti@absamail.co.za</v>
          </cell>
          <cell r="M254" t="str">
            <v/>
          </cell>
        </row>
        <row r="255">
          <cell r="A255" t="str">
            <v>Chris Chandler</v>
          </cell>
          <cell r="D255" t="str">
            <v>Eastholme</v>
          </cell>
          <cell r="E255" t="str">
            <v>Codsall Wood Road,  Codsall Wood</v>
          </cell>
          <cell r="F255" t="str">
            <v>Wolverhampton.</v>
          </cell>
          <cell r="G255" t="str">
            <v>WV8 1QR UK</v>
          </cell>
          <cell r="I255" t="str">
            <v/>
          </cell>
          <cell r="J255" t="str">
            <v/>
          </cell>
          <cell r="K255" t="str">
            <v>+44 789 082 0304</v>
          </cell>
          <cell r="L255" t="str">
            <v>chandlerstokes@hotmail.co.uk</v>
          </cell>
          <cell r="M255" t="str">
            <v/>
          </cell>
        </row>
        <row r="256">
          <cell r="A256" t="str">
            <v>Chris Collins</v>
          </cell>
          <cell r="B256" t="str">
            <v/>
          </cell>
          <cell r="C256" t="str">
            <v/>
          </cell>
          <cell r="D256" t="str">
            <v>flat one, Hendfield court</v>
          </cell>
          <cell r="E256" t="str">
            <v>Beddington Gardens</v>
          </cell>
          <cell r="F256" t="str">
            <v>Wallington , Surrey, SM6 0JQ</v>
          </cell>
          <cell r="G256" t="str">
            <v xml:space="preserve">Great Britain </v>
          </cell>
          <cell r="H256" t="str">
            <v/>
          </cell>
          <cell r="I256" t="str">
            <v>+44 777 931 4255</v>
          </cell>
          <cell r="J256" t="str">
            <v/>
          </cell>
          <cell r="K256" t="str">
            <v>+44 7917518521</v>
          </cell>
          <cell r="L256" t="str">
            <v>chris.collins@fmconway.co.uk</v>
          </cell>
          <cell r="M256" t="str">
            <v>chris12jewfish@blueyonder.co.uk</v>
          </cell>
        </row>
        <row r="257">
          <cell r="A257" t="str">
            <v>Chris de Zeeuw</v>
          </cell>
          <cell r="B257" t="str">
            <v>Nampak Management Services Corrugated Division</v>
          </cell>
          <cell r="D257" t="str">
            <v>114 Dennis Rd</v>
          </cell>
          <cell r="E257" t="str">
            <v>Atholl Gardens</v>
          </cell>
          <cell r="F257" t="str">
            <v>Sandton</v>
          </cell>
          <cell r="G257">
            <v>2146</v>
          </cell>
          <cell r="I257" t="str">
            <v xml:space="preserve">+27 11 719 6524 </v>
          </cell>
          <cell r="J257" t="str">
            <v>+27 86 688 5293</v>
          </cell>
          <cell r="K257" t="str">
            <v>083 630 7118</v>
          </cell>
          <cell r="L257" t="str">
            <v>Christopher.deZeeuw@za.nampak.com</v>
          </cell>
        </row>
        <row r="258">
          <cell r="A258" t="str">
            <v>Chris du Preez</v>
          </cell>
          <cell r="B258" t="str">
            <v/>
          </cell>
          <cell r="C258" t="str">
            <v/>
          </cell>
          <cell r="D258" t="str">
            <v>PO box 11393</v>
          </cell>
          <cell r="E258" t="str">
            <v>Aerorand</v>
          </cell>
          <cell r="F258" t="str">
            <v>Middelburg</v>
          </cell>
          <cell r="G258">
            <v>1050</v>
          </cell>
          <cell r="H258" t="str">
            <v/>
          </cell>
          <cell r="I258" t="str">
            <v>013 244 1765</v>
          </cell>
          <cell r="J258" t="str">
            <v>0865 247 2504</v>
          </cell>
          <cell r="K258" t="str">
            <v>082 519 9830</v>
          </cell>
          <cell r="L258" t="str">
            <v>chrisdp@lantic.net</v>
          </cell>
          <cell r="M258" t="str">
            <v>mpizzanello@comcast.net</v>
          </cell>
        </row>
        <row r="259">
          <cell r="A259" t="str">
            <v>Chris Efstratiou</v>
          </cell>
          <cell r="B259" t="str">
            <v/>
          </cell>
          <cell r="C259" t="str">
            <v/>
          </cell>
          <cell r="D259" t="str">
            <v>37 Spencer Road</v>
          </cell>
          <cell r="E259" t="str">
            <v>Norwich</v>
          </cell>
          <cell r="F259" t="str">
            <v>'NR6 6DG, Norfolk</v>
          </cell>
          <cell r="G259" t="str">
            <v>United Kingdom</v>
          </cell>
          <cell r="H259" t="str">
            <v/>
          </cell>
          <cell r="I259" t="str">
            <v>+44 795 742 6051</v>
          </cell>
          <cell r="J259" t="str">
            <v/>
          </cell>
          <cell r="K259" t="str">
            <v/>
          </cell>
          <cell r="L259" t="str">
            <v>littleton911@msn.com</v>
          </cell>
          <cell r="M259" t="str">
            <v/>
          </cell>
        </row>
        <row r="260">
          <cell r="A260" t="str">
            <v>Chris Engen</v>
          </cell>
          <cell r="B260" t="str">
            <v/>
          </cell>
          <cell r="C260" t="str">
            <v/>
          </cell>
          <cell r="D260" t="str">
            <v>14604 Clayton Street</v>
          </cell>
          <cell r="E260" t="str">
            <v xml:space="preserve">Thornton, </v>
          </cell>
          <cell r="F260" t="str">
            <v>Colorado 80602</v>
          </cell>
          <cell r="G260" t="str">
            <v>USA</v>
          </cell>
          <cell r="H260" t="str">
            <v/>
          </cell>
          <cell r="I260" t="str">
            <v>+1-303-748-3154</v>
          </cell>
          <cell r="J260" t="str">
            <v/>
          </cell>
          <cell r="K260" t="str">
            <v>+1-303-748-3154</v>
          </cell>
          <cell r="L260" t="str">
            <v>chrisengen@comcast.net</v>
          </cell>
          <cell r="M260" t="str">
            <v>chrisengen@comcast.net</v>
          </cell>
        </row>
        <row r="261">
          <cell r="A261" t="str">
            <v>Chris Fleming</v>
          </cell>
          <cell r="B261" t="str">
            <v/>
          </cell>
          <cell r="C261" t="str">
            <v/>
          </cell>
          <cell r="D261" t="str">
            <v>33 Ashford Road</v>
          </cell>
          <cell r="E261" t="str">
            <v>Parkwood</v>
          </cell>
          <cell r="F261" t="str">
            <v>2193</v>
          </cell>
          <cell r="G261" t="str">
            <v>Johannesburg</v>
          </cell>
          <cell r="H261" t="str">
            <v/>
          </cell>
          <cell r="I261" t="str">
            <v/>
          </cell>
          <cell r="J261" t="str">
            <v/>
          </cell>
          <cell r="K261" t="str">
            <v>+27 (0) 82 572 9240</v>
          </cell>
          <cell r="L261" t="str">
            <v>chrisf@grapnel.co.za</v>
          </cell>
          <cell r="M261" t="str">
            <v/>
          </cell>
        </row>
        <row r="262">
          <cell r="A262" t="str">
            <v>Chris Fourie</v>
          </cell>
          <cell r="L262" t="str">
            <v>desouza@iafrica.com</v>
          </cell>
        </row>
        <row r="263">
          <cell r="A263" t="str">
            <v>Chris Hampl</v>
          </cell>
          <cell r="B263" t="str">
            <v/>
          </cell>
          <cell r="C263" t="str">
            <v/>
          </cell>
          <cell r="D263" t="str">
            <v>2053 NW 79th Avenue</v>
          </cell>
          <cell r="E263" t="str">
            <v>SJO #T671R</v>
          </cell>
          <cell r="F263" t="str">
            <v>Doral</v>
          </cell>
          <cell r="G263" t="str">
            <v>Florida, USA</v>
          </cell>
          <cell r="H263" t="str">
            <v/>
          </cell>
          <cell r="I263" t="str">
            <v/>
          </cell>
          <cell r="J263" t="str">
            <v/>
          </cell>
          <cell r="K263" t="str">
            <v/>
          </cell>
          <cell r="L263" t="str">
            <v>hampl@hotmail.com</v>
          </cell>
          <cell r="M263" t="str">
            <v>christopher@bio-land.org</v>
          </cell>
        </row>
        <row r="264">
          <cell r="A264" t="str">
            <v>Chris J. Francis</v>
          </cell>
          <cell r="D264" t="str">
            <v>P.O. Box 15</v>
          </cell>
          <cell r="E264" t="str">
            <v xml:space="preserve">Gallatin Gateway, </v>
          </cell>
          <cell r="F264" t="str">
            <v>MT 59730</v>
          </cell>
          <cell r="G264" t="str">
            <v>USA</v>
          </cell>
          <cell r="I264" t="str">
            <v>001-406-587-1227 office</v>
          </cell>
          <cell r="J264" t="str">
            <v/>
          </cell>
          <cell r="K264" t="str">
            <v>001-406-581-0437 mobile</v>
          </cell>
          <cell r="L264" t="str">
            <v>cjf@c-francis.com</v>
          </cell>
          <cell r="M264" t="str">
            <v/>
          </cell>
        </row>
        <row r="265">
          <cell r="A265" t="str">
            <v>Chris Johnson</v>
          </cell>
          <cell r="B265" t="str">
            <v>Ideal Homes</v>
          </cell>
          <cell r="C265" t="str">
            <v/>
          </cell>
          <cell r="D265" t="str">
            <v>19 Vincent Rd.</v>
          </cell>
          <cell r="E265" t="str">
            <v>'Vincent</v>
          </cell>
          <cell r="F265" t="str">
            <v xml:space="preserve">East London </v>
          </cell>
          <cell r="G265" t="str">
            <v>5247</v>
          </cell>
          <cell r="H265" t="str">
            <v/>
          </cell>
          <cell r="I265" t="str">
            <v>043 726 4582</v>
          </cell>
          <cell r="J265" t="str">
            <v/>
          </cell>
          <cell r="K265" t="str">
            <v>082 494 2827</v>
          </cell>
          <cell r="L265" t="str">
            <v>johnsonccfam@gmail.com</v>
          </cell>
          <cell r="M265" t="str">
            <v/>
          </cell>
        </row>
        <row r="266">
          <cell r="A266" t="str">
            <v>Chris Jubb</v>
          </cell>
          <cell r="D266" t="str">
            <v>8045 Laurel Street</v>
          </cell>
          <cell r="E266" t="str">
            <v>Vancouver BC</v>
          </cell>
          <cell r="F266" t="str">
            <v>V6P 3V2</v>
          </cell>
          <cell r="G266" t="str">
            <v>Canada</v>
          </cell>
          <cell r="L266" t="str">
            <v>chrispjubb@yahoo.com</v>
          </cell>
        </row>
        <row r="267">
          <cell r="A267" t="str">
            <v>Chris M Williams</v>
          </cell>
          <cell r="B267" t="str">
            <v/>
          </cell>
          <cell r="C267" t="str">
            <v/>
          </cell>
          <cell r="D267" t="str">
            <v>32 Lake Ave</v>
          </cell>
          <cell r="E267" t="str">
            <v xml:space="preserve">Worcester, </v>
          </cell>
          <cell r="F267" t="str">
            <v>MA 01604-5823</v>
          </cell>
          <cell r="G267" t="str">
            <v>USA</v>
          </cell>
          <cell r="H267" t="str">
            <v/>
          </cell>
          <cell r="I267" t="str">
            <v>+1-508-792-9000</v>
          </cell>
          <cell r="J267" t="str">
            <v>+1-800-869-1906</v>
          </cell>
          <cell r="K267" t="str">
            <v>+1-774-633-6495</v>
          </cell>
          <cell r="L267" t="str">
            <v>chris@colonialpest.com</v>
          </cell>
          <cell r="M267" t="str">
            <v>chris@colonialpest.com</v>
          </cell>
        </row>
        <row r="268">
          <cell r="A268" t="str">
            <v>Chris M Williams </v>
          </cell>
          <cell r="B268" t="str">
            <v/>
          </cell>
          <cell r="C268" t="str">
            <v/>
          </cell>
          <cell r="D268" t="str">
            <v>243 Jackman Rd</v>
          </cell>
          <cell r="E268" t="str">
            <v xml:space="preserve">Rockwood, </v>
          </cell>
          <cell r="F268" t="str">
            <v>ME 04478</v>
          </cell>
          <cell r="G268" t="str">
            <v>USA</v>
          </cell>
          <cell r="H268" t="str">
            <v/>
          </cell>
          <cell r="I268" t="str">
            <v>+1 774-622-6495</v>
          </cell>
          <cell r="J268" t="str">
            <v/>
          </cell>
          <cell r="K268" t="str">
            <v/>
          </cell>
          <cell r="L268" t="str">
            <v>chris@colonialpest.com</v>
          </cell>
          <cell r="M268" t="str">
            <v>chris@colonialpest.com</v>
          </cell>
        </row>
        <row r="269">
          <cell r="A269" t="str">
            <v>Chris Marais</v>
          </cell>
          <cell r="B269" t="str">
            <v/>
          </cell>
          <cell r="C269" t="str">
            <v/>
          </cell>
          <cell r="D269" t="str">
            <v>9 Montrose</v>
          </cell>
          <cell r="E269" t="str">
            <v>26 Lincoln Rd</v>
          </cell>
          <cell r="F269" t="str">
            <v xml:space="preserve">New Market Park          </v>
          </cell>
          <cell r="G269" t="str">
            <v>1449   Alberton</v>
          </cell>
          <cell r="H269" t="str">
            <v/>
          </cell>
          <cell r="I269" t="str">
            <v>083 626 0791</v>
          </cell>
          <cell r="J269" t="str">
            <v/>
          </cell>
          <cell r="K269" t="str">
            <v>083 626 0791</v>
          </cell>
          <cell r="L269" t="str">
            <v>cnfmarais@gmail.com</v>
          </cell>
          <cell r="M269" t="str">
            <v/>
          </cell>
        </row>
        <row r="270">
          <cell r="A270" t="str">
            <v>Chris Marotti</v>
          </cell>
          <cell r="B270" t="str">
            <v/>
          </cell>
          <cell r="C270" t="str">
            <v/>
          </cell>
          <cell r="D270" t="str">
            <v xml:space="preserve">57 Shinners Ave </v>
          </cell>
          <cell r="E270" t="str">
            <v xml:space="preserve">Narre Warren </v>
          </cell>
          <cell r="F270" t="str">
            <v xml:space="preserve">3805 Victoria </v>
          </cell>
          <cell r="G270" t="str">
            <v>Australia</v>
          </cell>
          <cell r="H270" t="str">
            <v/>
          </cell>
          <cell r="I270" t="str">
            <v/>
          </cell>
          <cell r="J270" t="str">
            <v/>
          </cell>
          <cell r="K270" t="str">
            <v>+61 400133434</v>
          </cell>
          <cell r="L270" t="str">
            <v>christopherserafino@hotmail.com</v>
          </cell>
          <cell r="M270" t="str">
            <v/>
          </cell>
        </row>
        <row r="271">
          <cell r="A271" t="str">
            <v>Chris McGuckin</v>
          </cell>
          <cell r="B271" t="str">
            <v/>
          </cell>
          <cell r="C271" t="str">
            <v/>
          </cell>
          <cell r="D271" t="str">
            <v>73, Raglan road,</v>
          </cell>
          <cell r="E271" t="str">
            <v>Miranda,</v>
          </cell>
          <cell r="F271" t="str">
            <v>NSW 2228</v>
          </cell>
          <cell r="G271" t="str">
            <v>Sydney,  Australia</v>
          </cell>
          <cell r="H271" t="str">
            <v/>
          </cell>
          <cell r="I271" t="str">
            <v/>
          </cell>
          <cell r="J271" t="str">
            <v/>
          </cell>
          <cell r="K271" t="str">
            <v>+61 411 772 611</v>
          </cell>
          <cell r="L271" t="str">
            <v>chrismcguckin@mnmg.com.au</v>
          </cell>
          <cell r="M271" t="str">
            <v/>
          </cell>
        </row>
        <row r="272">
          <cell r="A272" t="str">
            <v>Chris Mikula</v>
          </cell>
          <cell r="B272" t="str">
            <v/>
          </cell>
          <cell r="C272" t="str">
            <v/>
          </cell>
          <cell r="D272" t="str">
            <v>841 Jutland Lane</v>
          </cell>
          <cell r="E272" t="str">
            <v>Fort Collins, CO  80524</v>
          </cell>
          <cell r="F272" t="str">
            <v>USA</v>
          </cell>
          <cell r="G272" t="str">
            <v/>
          </cell>
          <cell r="I272" t="str">
            <v/>
          </cell>
          <cell r="J272" t="str">
            <v/>
          </cell>
          <cell r="K272" t="str">
            <v>+1 (970) 482-3581</v>
          </cell>
          <cell r="L272" t="str">
            <v>cmikula@frii.com</v>
          </cell>
          <cell r="M272" t="str">
            <v>cmikula@frii.com</v>
          </cell>
        </row>
        <row r="273">
          <cell r="A273" t="str">
            <v>Chris Neser</v>
          </cell>
          <cell r="D273" t="str">
            <v>PO Box 1255</v>
          </cell>
          <cell r="E273" t="str">
            <v>Garsfontein West</v>
          </cell>
          <cell r="F273" t="str">
            <v>0042</v>
          </cell>
          <cell r="G273" t="str">
            <v>Gauteng</v>
          </cell>
          <cell r="I273" t="str">
            <v/>
          </cell>
          <cell r="J273" t="str">
            <v/>
          </cell>
          <cell r="K273" t="str">
            <v>079 621 4862</v>
          </cell>
          <cell r="L273" t="str">
            <v>cneser@3gi.co.za</v>
          </cell>
          <cell r="M273" t="str">
            <v/>
          </cell>
        </row>
        <row r="274">
          <cell r="A274" t="str">
            <v>Chris Olsen</v>
          </cell>
          <cell r="D274" t="str">
            <v>31 Salisbury Street</v>
          </cell>
          <cell r="E274" t="str">
            <v>Leederville</v>
          </cell>
          <cell r="F274" t="str">
            <v xml:space="preserve">WA Australia </v>
          </cell>
          <cell r="G274">
            <v>6007</v>
          </cell>
          <cell r="I274">
            <v>61408868501</v>
          </cell>
          <cell r="J274" t="str">
            <v/>
          </cell>
          <cell r="K274" t="str">
            <v/>
          </cell>
          <cell r="L274" t="str">
            <v>christian.e.olsen@gmail.com</v>
          </cell>
          <cell r="M274" t="str">
            <v/>
          </cell>
        </row>
        <row r="275">
          <cell r="A275" t="str">
            <v>Chris Oppenshaw</v>
          </cell>
          <cell r="D275" t="str">
            <v>P.O. Box 2928</v>
          </cell>
          <cell r="E275" t="str">
            <v>Bromhof</v>
          </cell>
          <cell r="F275">
            <v>2154</v>
          </cell>
          <cell r="K275" t="str">
            <v>0836569637</v>
          </cell>
          <cell r="L275" t="str">
            <v>chrisoppenshaw@gmail.com</v>
          </cell>
        </row>
        <row r="276">
          <cell r="A276" t="str">
            <v>Chris Sounes</v>
          </cell>
          <cell r="D276" t="str">
            <v xml:space="preserve">PO Box 1773, </v>
          </cell>
          <cell r="E276" t="str">
            <v xml:space="preserve">Saxonwold, </v>
          </cell>
          <cell r="F276">
            <v>2132</v>
          </cell>
          <cell r="K276" t="str">
            <v>+27 (86) 100 4377</v>
          </cell>
          <cell r="L276" t="str">
            <v>Chris@IDRS.co.za</v>
          </cell>
        </row>
        <row r="277">
          <cell r="A277" t="str">
            <v>Chris Surgoine</v>
          </cell>
          <cell r="B277" t="str">
            <v/>
          </cell>
          <cell r="C277" t="str">
            <v/>
          </cell>
          <cell r="D277" t="str">
            <v xml:space="preserve">1014 Old Logan RD   </v>
          </cell>
          <cell r="E277" t="str">
            <v xml:space="preserve">Logan  </v>
          </cell>
          <cell r="F277" t="str">
            <v>WV 25601</v>
          </cell>
          <cell r="G277" t="str">
            <v>USA</v>
          </cell>
          <cell r="H277" t="str">
            <v/>
          </cell>
          <cell r="I277" t="str">
            <v>+1 304-688-5027</v>
          </cell>
          <cell r="J277" t="str">
            <v/>
          </cell>
          <cell r="K277" t="str">
            <v/>
          </cell>
          <cell r="L277" t="str">
            <v>chris.surgoine@yahoo.com</v>
          </cell>
          <cell r="M277" t="str">
            <v/>
          </cell>
        </row>
        <row r="278">
          <cell r="A278" t="str">
            <v>Chris Swart</v>
          </cell>
          <cell r="D278" t="str">
            <v>PO Box 1889</v>
          </cell>
          <cell r="E278" t="str">
            <v>GEORGE</v>
          </cell>
          <cell r="F278">
            <v>6530</v>
          </cell>
          <cell r="K278" t="str">
            <v>082 579 1279</v>
          </cell>
          <cell r="L278" t="str">
            <v>cvswart@lantic.net</v>
          </cell>
        </row>
        <row r="279">
          <cell r="A279" t="str">
            <v>Chris van der Post</v>
          </cell>
          <cell r="D279" t="str">
            <v xml:space="preserve">43 George Lubbe Streeet , </v>
          </cell>
          <cell r="E279" t="str">
            <v xml:space="preserve">Hamilton, </v>
          </cell>
          <cell r="F279" t="str">
            <v xml:space="preserve">Bloemfontein, </v>
          </cell>
          <cell r="G279">
            <v>9300</v>
          </cell>
          <cell r="J279" t="str">
            <v>0866014212</v>
          </cell>
          <cell r="K279" t="str">
            <v>079 870 0193</v>
          </cell>
          <cell r="L279" t="str">
            <v>Chrisv@satb.co.za</v>
          </cell>
        </row>
        <row r="280">
          <cell r="A280" t="str">
            <v>Chris Vienings</v>
          </cell>
          <cell r="K280" t="str">
            <v>082 857 8490</v>
          </cell>
          <cell r="L280" t="str">
            <v>chris@vienings.com</v>
          </cell>
        </row>
        <row r="281">
          <cell r="A281" t="str">
            <v>Chris Westerhof</v>
          </cell>
          <cell r="B281" t="str">
            <v/>
          </cell>
          <cell r="C281" t="str">
            <v/>
          </cell>
          <cell r="D281" t="str">
            <v>18 Constantia Main Road</v>
          </cell>
          <cell r="E281" t="str">
            <v>Constantia</v>
          </cell>
          <cell r="F281" t="str">
            <v>7806</v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 t="str">
            <v>071 671 8066</v>
          </cell>
          <cell r="L281" t="str">
            <v>chris@agcapital.co.za</v>
          </cell>
          <cell r="M281" t="str">
            <v/>
          </cell>
        </row>
        <row r="282">
          <cell r="A282" t="str">
            <v>Chris Williams</v>
          </cell>
          <cell r="B282" t="str">
            <v/>
          </cell>
          <cell r="C282" t="str">
            <v/>
          </cell>
          <cell r="D282" t="str">
            <v>253 Jackman Rd</v>
          </cell>
          <cell r="E282" t="str">
            <v xml:space="preserve">Rockwood </v>
          </cell>
          <cell r="F282" t="str">
            <v>ME   04478</v>
          </cell>
          <cell r="G282" t="str">
            <v>USA</v>
          </cell>
          <cell r="H282" t="str">
            <v/>
          </cell>
          <cell r="I282" t="str">
            <v>+1 774-633-6495</v>
          </cell>
          <cell r="J282" t="str">
            <v/>
          </cell>
          <cell r="K282" t="str">
            <v/>
          </cell>
          <cell r="L282" t="str">
            <v>chris@colonialpest.com</v>
          </cell>
          <cell r="M282" t="str">
            <v>chris@colonialpest.com</v>
          </cell>
        </row>
        <row r="283">
          <cell r="A283" t="str">
            <v>Chris Young</v>
          </cell>
          <cell r="B283" t="str">
            <v/>
          </cell>
          <cell r="C283" t="str">
            <v/>
          </cell>
          <cell r="D283" t="str">
            <v>C4 Raintree Village</v>
          </cell>
          <cell r="E283" t="str">
            <v>Meurse Ave</v>
          </cell>
          <cell r="F283" t="str">
            <v>Lorraine </v>
          </cell>
          <cell r="G283">
            <v>6070</v>
          </cell>
          <cell r="H283" t="str">
            <v/>
          </cell>
          <cell r="I283" t="str">
            <v>Port Elizabeth </v>
          </cell>
          <cell r="J283" t="str">
            <v/>
          </cell>
          <cell r="K283" t="str">
            <v>072 722 7018</v>
          </cell>
          <cell r="L283" t="str">
            <v>chrismyoung@mac.com</v>
          </cell>
          <cell r="M283" t="str">
            <v/>
          </cell>
        </row>
        <row r="284">
          <cell r="A284" t="str">
            <v>Chris Zietsman</v>
          </cell>
          <cell r="B284" t="str">
            <v/>
          </cell>
          <cell r="C284" t="str">
            <v/>
          </cell>
          <cell r="D284" t="str">
            <v>Buffelsfontein</v>
          </cell>
          <cell r="E284" t="str">
            <v>Johnsens Post Box 35</v>
          </cell>
          <cell r="F284" t="str">
            <v>Mossel Bay</v>
          </cell>
          <cell r="G284">
            <v>6500</v>
          </cell>
          <cell r="H284" t="str">
            <v/>
          </cell>
          <cell r="I284" t="str">
            <v>083 745 1360</v>
          </cell>
          <cell r="J284" t="str">
            <v/>
          </cell>
          <cell r="K284" t="str">
            <v>083 745 1360</v>
          </cell>
          <cell r="L284" t="str">
            <v>chrisflyfishing@gmail.com</v>
          </cell>
          <cell r="M284" t="str">
            <v/>
          </cell>
        </row>
        <row r="285">
          <cell r="A285" t="str">
            <v>Christiaan Pretorius</v>
          </cell>
          <cell r="D285" t="str">
            <v xml:space="preserve">P.O Box 6584, </v>
          </cell>
          <cell r="E285" t="str">
            <v>Welgemoed,</v>
          </cell>
          <cell r="F285" t="str">
            <v xml:space="preserve">7538, </v>
          </cell>
          <cell r="G285" t="str">
            <v>Cape Town</v>
          </cell>
          <cell r="I285" t="str">
            <v/>
          </cell>
          <cell r="J285" t="str">
            <v/>
          </cell>
          <cell r="K285" t="str">
            <v/>
          </cell>
          <cell r="L285" t="str">
            <v>christiaanpretorius@hotmail.com</v>
          </cell>
          <cell r="M285" t="str">
            <v/>
          </cell>
        </row>
        <row r="286">
          <cell r="A286" t="str">
            <v>Christian Calliontzis</v>
          </cell>
          <cell r="D286" t="str">
            <v/>
          </cell>
          <cell r="E286" t="str">
            <v/>
          </cell>
          <cell r="F286" t="str">
            <v/>
          </cell>
          <cell r="G286" t="str">
            <v>Westville</v>
          </cell>
          <cell r="I286" t="str">
            <v>031 266 6042</v>
          </cell>
          <cell r="J286" t="str">
            <v>031 701 8963</v>
          </cell>
          <cell r="K286" t="str">
            <v>082 904 9441</v>
          </cell>
          <cell r="L286" t="str">
            <v>calliontzis@telkomsa.net</v>
          </cell>
          <cell r="M286" t="str">
            <v>calliontzis@telkomsa.net</v>
          </cell>
        </row>
        <row r="287">
          <cell r="A287" t="str">
            <v>Christian Smith</v>
          </cell>
          <cell r="D287" t="str">
            <v>P.O.Box 2587</v>
          </cell>
          <cell r="E287" t="str">
            <v>Lonehill</v>
          </cell>
          <cell r="F287">
            <v>2062</v>
          </cell>
          <cell r="K287" t="str">
            <v>082 924 0134</v>
          </cell>
          <cell r="L287" t="str">
            <v>kris.brenda@gmail.com</v>
          </cell>
        </row>
        <row r="288">
          <cell r="A288" t="str">
            <v>Christo Deyzel</v>
          </cell>
          <cell r="B288" t="str">
            <v/>
          </cell>
          <cell r="C288" t="str">
            <v/>
          </cell>
          <cell r="D288" t="str">
            <v>Post Net Shop 1B </v>
          </cell>
          <cell r="E288" t="str">
            <v>Melcksloot Village</v>
          </cell>
          <cell r="F288" t="str">
            <v>Dickenson Road,</v>
          </cell>
          <cell r="G288" t="str">
            <v>Somerset West, 7130</v>
          </cell>
          <cell r="H288" t="str">
            <v/>
          </cell>
          <cell r="I288" t="str">
            <v/>
          </cell>
          <cell r="J288" t="str">
            <v/>
          </cell>
          <cell r="K288" t="str">
            <v>078 586 7810</v>
          </cell>
          <cell r="L288" t="str">
            <v>christodey@yahoo.com</v>
          </cell>
          <cell r="M288" t="str">
            <v/>
          </cell>
        </row>
        <row r="289">
          <cell r="A289" t="str">
            <v>Christo Deyzel</v>
          </cell>
          <cell r="B289" t="str">
            <v/>
          </cell>
          <cell r="C289" t="str">
            <v/>
          </cell>
          <cell r="D289" t="str">
            <v>PostNet, Somerset West</v>
          </cell>
          <cell r="E289" t="str">
            <v xml:space="preserve">Shop 1B Melcksloot Village </v>
          </cell>
          <cell r="F289" t="str">
            <v>Dickenson Rd (near Somerset Mall)</v>
          </cell>
          <cell r="G289" t="str">
            <v>7130</v>
          </cell>
          <cell r="H289" t="str">
            <v/>
          </cell>
          <cell r="I289" t="str">
            <v/>
          </cell>
          <cell r="J289" t="str">
            <v/>
          </cell>
          <cell r="K289" t="str">
            <v>078 586 7810</v>
          </cell>
          <cell r="L289" t="str">
            <v>christodey@yahoo.com</v>
          </cell>
          <cell r="M289" t="str">
            <v/>
          </cell>
        </row>
        <row r="290">
          <cell r="A290" t="str">
            <v>Christo Els</v>
          </cell>
          <cell r="B290" t="str">
            <v/>
          </cell>
          <cell r="C290" t="str">
            <v/>
          </cell>
          <cell r="D290" t="str">
            <v xml:space="preserve">230 Hendrik Street </v>
          </cell>
          <cell r="E290" t="str">
            <v xml:space="preserve">Wierdapark </v>
          </cell>
          <cell r="F290" t="str">
            <v>Centurion</v>
          </cell>
          <cell r="G290" t="str">
            <v>O157</v>
          </cell>
          <cell r="H290" t="str">
            <v/>
          </cell>
          <cell r="I290" t="str">
            <v/>
          </cell>
          <cell r="J290" t="str">
            <v/>
          </cell>
          <cell r="K290" t="str">
            <v>O835651702</v>
          </cell>
          <cell r="L290" t="str">
            <v>thrissss@gmail.com</v>
          </cell>
          <cell r="M290" t="str">
            <v/>
          </cell>
        </row>
        <row r="291">
          <cell r="A291" t="str">
            <v>Christoff Badenhorst</v>
          </cell>
          <cell r="B291" t="str">
            <v/>
          </cell>
          <cell r="C291" t="str">
            <v/>
          </cell>
          <cell r="D291" t="str">
            <v>Delivery - PostNet Kyalami</v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 t="str">
            <v>082 455 9222</v>
          </cell>
          <cell r="L291" t="str">
            <v>cjbadenhorst@gmail.com</v>
          </cell>
          <cell r="M291" t="str">
            <v/>
          </cell>
        </row>
        <row r="292">
          <cell r="A292" t="str">
            <v>Christopher Hall</v>
          </cell>
          <cell r="B292" t="str">
            <v/>
          </cell>
          <cell r="C292" t="str">
            <v/>
          </cell>
          <cell r="D292" t="str">
            <v xml:space="preserve">8 San Hills, </v>
          </cell>
          <cell r="E292" t="str">
            <v xml:space="preserve">Seaward Estate, </v>
          </cell>
          <cell r="F292" t="str">
            <v>Ballito, KZN</v>
          </cell>
          <cell r="G292">
            <v>4420</v>
          </cell>
          <cell r="H292" t="str">
            <v/>
          </cell>
          <cell r="I292" t="str">
            <v/>
          </cell>
          <cell r="J292" t="str">
            <v/>
          </cell>
          <cell r="K292" t="str">
            <v>082 467 2752</v>
          </cell>
          <cell r="L292" t="str">
            <v>hall.ck@gmail.com</v>
          </cell>
          <cell r="M292" t="str">
            <v/>
          </cell>
        </row>
        <row r="293">
          <cell r="A293" t="str">
            <v>Christopher O'Donnell</v>
          </cell>
          <cell r="D293" t="str">
            <v>33 Mohigan ave.</v>
          </cell>
          <cell r="E293" t="str">
            <v xml:space="preserve">Landing </v>
          </cell>
          <cell r="F293" t="str">
            <v>NJ 07850</v>
          </cell>
          <cell r="G293" t="str">
            <v>USA</v>
          </cell>
          <cell r="I293">
            <v>0</v>
          </cell>
          <cell r="J293">
            <v>0</v>
          </cell>
          <cell r="K293" t="str">
            <v>862-485-0415</v>
          </cell>
          <cell r="L293" t="str">
            <v>chrisod@optonline.net</v>
          </cell>
          <cell r="M293" t="str">
            <v>chrisod@optonline.net</v>
          </cell>
        </row>
        <row r="294">
          <cell r="A294" t="str">
            <v>Christos Georgeu</v>
          </cell>
          <cell r="B294" t="str">
            <v/>
          </cell>
          <cell r="C294" t="str">
            <v/>
          </cell>
          <cell r="D294" t="str">
            <v xml:space="preserve">2 Fir Street, </v>
          </cell>
          <cell r="E294" t="str">
            <v>Black River Park, Terraces Building</v>
          </cell>
          <cell r="F294" t="str">
            <v>3rd Floor, Flash</v>
          </cell>
          <cell r="G294" t="str">
            <v>Observatory, 7925</v>
          </cell>
          <cell r="H294" t="str">
            <v/>
          </cell>
          <cell r="I294" t="str">
            <v/>
          </cell>
          <cell r="J294" t="str">
            <v/>
          </cell>
          <cell r="K294" t="str">
            <v>072 602 0511</v>
          </cell>
          <cell r="L294" t="str">
            <v>christosgt@hotmail.com</v>
          </cell>
          <cell r="M294" t="str">
            <v/>
          </cell>
        </row>
        <row r="295">
          <cell r="A295" t="str">
            <v>Chuck Mawk</v>
          </cell>
          <cell r="E295" t="str">
            <v xml:space="preserve">Lancaster, </v>
          </cell>
          <cell r="F295" t="str">
            <v>New York 14086</v>
          </cell>
          <cell r="G295" t="str">
            <v>USA</v>
          </cell>
          <cell r="L295" t="str">
            <v xml:space="preserve">chm20x@aol.com </v>
          </cell>
        </row>
        <row r="296">
          <cell r="A296" t="str">
            <v>Chuck Roberts</v>
          </cell>
          <cell r="B296" t="str">
            <v/>
          </cell>
          <cell r="C296" t="str">
            <v/>
          </cell>
          <cell r="D296" t="str">
            <v>849 Grape Vine Ave </v>
          </cell>
          <cell r="E296" t="str">
            <v>Henderson  </v>
          </cell>
          <cell r="F296" t="str">
            <v>NV  89002</v>
          </cell>
          <cell r="G296" t="str">
            <v>USA</v>
          </cell>
          <cell r="H296" t="str">
            <v/>
          </cell>
          <cell r="I296" t="str">
            <v/>
          </cell>
          <cell r="J296" t="str">
            <v/>
          </cell>
          <cell r="K296" t="str">
            <v>+1 702-303-9619</v>
          </cell>
          <cell r="L296" t="str">
            <v>tyingonemore@gmail.com</v>
          </cell>
          <cell r="M296" t="str">
            <v/>
          </cell>
        </row>
        <row r="297">
          <cell r="A297" t="str">
            <v>Claire Morris</v>
          </cell>
          <cell r="D297" t="str">
            <v xml:space="preserve">61 13th Street, </v>
          </cell>
          <cell r="E297" t="str">
            <v xml:space="preserve">Parkmore,  </v>
          </cell>
          <cell r="F297" t="str">
            <v>Benmore</v>
          </cell>
          <cell r="G297" t="str">
            <v>2010</v>
          </cell>
          <cell r="I297" t="str">
            <v>Tel: +27 11 2455057</v>
          </cell>
          <cell r="J297" t="str">
            <v>Fax: +27 11 3014392</v>
          </cell>
          <cell r="K297" t="str">
            <v>Mob: +27 83 6244286</v>
          </cell>
          <cell r="L297" t="str">
            <v>claire.morris@ashburton.co.za</v>
          </cell>
        </row>
        <row r="298">
          <cell r="A298" t="str">
            <v>Clare Ovens</v>
          </cell>
          <cell r="B298" t="str">
            <v/>
          </cell>
          <cell r="C298" t="str">
            <v/>
          </cell>
          <cell r="D298" t="str">
            <v>P.O. Box 725</v>
          </cell>
          <cell r="E298" t="str">
            <v>Riebeek West</v>
          </cell>
          <cell r="F298" t="str">
            <v>7306</v>
          </cell>
          <cell r="G298" t="str">
            <v/>
          </cell>
          <cell r="H298" t="str">
            <v/>
          </cell>
          <cell r="I298" t="str">
            <v>022 461 2593</v>
          </cell>
          <cell r="J298" t="str">
            <v/>
          </cell>
          <cell r="K298" t="str">
            <v>074 778 8306</v>
          </cell>
          <cell r="L298" t="str">
            <v>clareovens@outlook.com</v>
          </cell>
          <cell r="M298" t="str">
            <v/>
          </cell>
        </row>
        <row r="299">
          <cell r="A299" t="str">
            <v>Clark Donkin</v>
          </cell>
          <cell r="B299" t="str">
            <v/>
          </cell>
          <cell r="C299" t="str">
            <v/>
          </cell>
          <cell r="D299" t="str">
            <v>25 Anderson Way</v>
          </cell>
          <cell r="E299" t="str">
            <v xml:space="preserve">Plymouth, </v>
          </cell>
          <cell r="F299" t="str">
            <v>MA 02360-1392</v>
          </cell>
          <cell r="G299" t="str">
            <v>USA</v>
          </cell>
          <cell r="H299" t="str">
            <v/>
          </cell>
          <cell r="I299" t="str">
            <v/>
          </cell>
          <cell r="J299" t="str">
            <v/>
          </cell>
          <cell r="K299" t="str">
            <v/>
          </cell>
          <cell r="L299" t="str">
            <v>cdonkin@yahoo.com</v>
          </cell>
          <cell r="M299" t="str">
            <v/>
          </cell>
        </row>
        <row r="300">
          <cell r="A300" t="str">
            <v>Claude Gay</v>
          </cell>
          <cell r="D300" t="str">
            <v>Mannin</v>
          </cell>
          <cell r="E300" t="str">
            <v>Ballyconneely</v>
          </cell>
          <cell r="F300" t="str">
            <v>Co Galway</v>
          </cell>
          <cell r="G300" t="str">
            <v>Ireland</v>
          </cell>
          <cell r="I300" t="str">
            <v>00353  9523872</v>
          </cell>
          <cell r="J300" t="str">
            <v/>
          </cell>
          <cell r="K300" t="str">
            <v>00353   872904134</v>
          </cell>
          <cell r="L300" t="str">
            <v>marykeating12@eircom.net</v>
          </cell>
          <cell r="M300" t="str">
            <v/>
          </cell>
        </row>
        <row r="301">
          <cell r="A301" t="str">
            <v>Claudel Dery</v>
          </cell>
          <cell r="B301" t="str">
            <v/>
          </cell>
          <cell r="C301" t="str">
            <v/>
          </cell>
          <cell r="D301" t="str">
            <v>655 Croissant-Brown</v>
          </cell>
          <cell r="E301" t="str">
            <v>Deux-Montagnes, Quebec</v>
          </cell>
          <cell r="F301" t="str">
            <v>Canada J7R 7B6</v>
          </cell>
          <cell r="G301" t="str">
            <v/>
          </cell>
          <cell r="H301" t="str">
            <v/>
          </cell>
          <cell r="I301" t="str">
            <v>450-472-4091</v>
          </cell>
          <cell r="J301" t="str">
            <v/>
          </cell>
          <cell r="K301" t="str">
            <v/>
          </cell>
          <cell r="L301" t="str">
            <v>c_dery@videotron.ca</v>
          </cell>
          <cell r="M301" t="str">
            <v>c_dery@videotron.ca</v>
          </cell>
        </row>
        <row r="302">
          <cell r="A302" t="str">
            <v xml:space="preserve">Clayton van der Meer </v>
          </cell>
          <cell r="B302" t="str">
            <v/>
          </cell>
          <cell r="C302" t="str">
            <v/>
          </cell>
          <cell r="D302" t="str">
            <v>Glasfit</v>
          </cell>
          <cell r="E302" t="str">
            <v>35 Robinson Road</v>
          </cell>
          <cell r="F302" t="str">
            <v>Queenstown</v>
          </cell>
          <cell r="G302">
            <v>5320</v>
          </cell>
          <cell r="H302" t="str">
            <v/>
          </cell>
          <cell r="I302" t="str">
            <v/>
          </cell>
          <cell r="J302" t="str">
            <v/>
          </cell>
          <cell r="K302" t="str">
            <v>082 415 3926</v>
          </cell>
          <cell r="L302" t="str">
            <v>clayton.za@gmail.com</v>
          </cell>
          <cell r="M302" t="str">
            <v/>
          </cell>
        </row>
        <row r="303">
          <cell r="A303" t="str">
            <v>Clem Booth</v>
          </cell>
          <cell r="B303" t="str">
            <v/>
          </cell>
          <cell r="C303" t="str">
            <v/>
          </cell>
          <cell r="D303" t="str">
            <v>Briars, Hancocks Mount</v>
          </cell>
          <cell r="E303" t="str">
            <v>Ascot</v>
          </cell>
          <cell r="F303" t="str">
            <v xml:space="preserve">Berkshire  SL5 9PQ </v>
          </cell>
          <cell r="G303" t="str">
            <v>United Kingdom</v>
          </cell>
          <cell r="H303" t="str">
            <v/>
          </cell>
          <cell r="I303" t="str">
            <v>+46 1344 297036</v>
          </cell>
          <cell r="J303" t="str">
            <v/>
          </cell>
          <cell r="K303" t="str">
            <v>+44 793 050 4676</v>
          </cell>
          <cell r="L303" t="str">
            <v>flyfisher754@hotmail.com</v>
          </cell>
          <cell r="M303" t="str">
            <v/>
          </cell>
        </row>
        <row r="304">
          <cell r="A304" t="str">
            <v>Clem Booth c/o Tom Sutcliffe</v>
          </cell>
          <cell r="B304" t="str">
            <v/>
          </cell>
          <cell r="C304" t="str">
            <v/>
          </cell>
          <cell r="D304" t="str">
            <v>PO Box 600</v>
          </cell>
          <cell r="E304" t="str">
            <v>Rondebosch</v>
          </cell>
          <cell r="F304" t="str">
            <v>7701</v>
          </cell>
          <cell r="G304" t="str">
            <v>Cape Town</v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 t="str">
            <v>flyfisher754@hotmail.com</v>
          </cell>
          <cell r="M304" t="str">
            <v/>
          </cell>
        </row>
        <row r="305">
          <cell r="A305" t="str">
            <v>Cliff Butcher</v>
          </cell>
          <cell r="B305" t="str">
            <v/>
          </cell>
          <cell r="C305" t="str">
            <v/>
          </cell>
          <cell r="D305" t="str">
            <v>4356 Princeton Way</v>
          </cell>
          <cell r="E305" t="str">
            <v xml:space="preserve">Santa Rosa, </v>
          </cell>
          <cell r="F305" t="str">
            <v>CA 95405</v>
          </cell>
          <cell r="G305" t="str">
            <v>USA</v>
          </cell>
          <cell r="H305" t="str">
            <v/>
          </cell>
          <cell r="I305" t="str">
            <v/>
          </cell>
          <cell r="J305" t="str">
            <v/>
          </cell>
          <cell r="K305" t="str">
            <v>+11--707-2171081</v>
          </cell>
          <cell r="L305" t="str">
            <v>cliffbutcher@pacbell.net</v>
          </cell>
          <cell r="M305" t="str">
            <v/>
          </cell>
        </row>
        <row r="306">
          <cell r="A306" t="str">
            <v>Cliff Rochester</v>
          </cell>
          <cell r="B306" t="str">
            <v>THE FISHIENT GROUP</v>
          </cell>
          <cell r="C306" t="str">
            <v/>
          </cell>
          <cell r="D306" t="str">
            <v>P.O Box 1010, 11 Impathle Dr, Pennington, 4184</v>
          </cell>
          <cell r="E306" t="str">
            <v>Scottburgh,</v>
          </cell>
          <cell r="F306" t="str">
            <v>4180</v>
          </cell>
          <cell r="G306" t="str">
            <v>South Africa</v>
          </cell>
          <cell r="H306" t="str">
            <v>4290189044</v>
          </cell>
          <cell r="I306" t="str">
            <v>Tel: +27 39 9752118 </v>
          </cell>
          <cell r="J306" t="str">
            <v>Fax: +865 146 136</v>
          </cell>
          <cell r="K306" t="str">
            <v/>
          </cell>
          <cell r="L306" t="str">
            <v>fishient@scottburgh.co.za</v>
          </cell>
          <cell r="M306" t="str">
            <v/>
          </cell>
        </row>
        <row r="307">
          <cell r="A307" t="str">
            <v>Clifford Hestermann</v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/>
          </cell>
          <cell r="L307" t="str">
            <v>cliffhest@gmail.com</v>
          </cell>
          <cell r="M307" t="str">
            <v/>
          </cell>
        </row>
        <row r="308">
          <cell r="A308" t="str">
            <v>Cline Hickok</v>
          </cell>
          <cell r="B308" t="str">
            <v/>
          </cell>
          <cell r="C308" t="str">
            <v/>
          </cell>
          <cell r="D308" t="str">
            <v xml:space="preserve">315 Lindsay Road </v>
          </cell>
          <cell r="E308" t="str">
            <v xml:space="preserve">Hudson </v>
          </cell>
          <cell r="F308" t="str">
            <v xml:space="preserve">Wisconsin 54016 </v>
          </cell>
          <cell r="G308" t="str">
            <v>USA</v>
          </cell>
          <cell r="H308" t="str">
            <v/>
          </cell>
          <cell r="I308" t="str">
            <v>+1 715-531-1345</v>
          </cell>
          <cell r="J308" t="str">
            <v/>
          </cell>
          <cell r="K308" t="str">
            <v>+1 715-441-6661</v>
          </cell>
          <cell r="L308" t="str">
            <v>22baetis@gmail.com</v>
          </cell>
          <cell r="M308" t="str">
            <v>chdhprn@gmail.com</v>
          </cell>
        </row>
        <row r="309">
          <cell r="A309" t="str">
            <v>Clint Williams</v>
          </cell>
          <cell r="B309" t="str">
            <v>Remote Drilling Services (Pty) Ltd.</v>
          </cell>
          <cell r="I309" t="str">
            <v>+27 21 5313162</v>
          </cell>
          <cell r="J309" t="str">
            <v>Fax: +27 21 5314209</v>
          </cell>
          <cell r="K309" t="str">
            <v>082 3755682</v>
          </cell>
          <cell r="L309" t="str">
            <v>Clint.Williams@minserv.co.za</v>
          </cell>
        </row>
        <row r="310">
          <cell r="A310" t="str">
            <v>Clint Williams</v>
          </cell>
          <cell r="B310" t="str">
            <v/>
          </cell>
          <cell r="C310" t="str">
            <v/>
          </cell>
          <cell r="D310" t="str">
            <v>1 Oriole Close</v>
          </cell>
          <cell r="E310" t="str">
            <v>The Lakes, Noordhoek,7975</v>
          </cell>
          <cell r="F310" t="str">
            <v>Capetown</v>
          </cell>
          <cell r="G310" t="str">
            <v>7975</v>
          </cell>
          <cell r="H310" t="str">
            <v/>
          </cell>
          <cell r="I310" t="str">
            <v>021 785 1880</v>
          </cell>
          <cell r="J310" t="str">
            <v/>
          </cell>
          <cell r="K310" t="str">
            <v>082 375 5682</v>
          </cell>
          <cell r="L310" t="str">
            <v>clint.williams@msgroup.net</v>
          </cell>
          <cell r="M310" t="str">
            <v/>
          </cell>
        </row>
        <row r="311">
          <cell r="A311" t="str">
            <v>Clive Moore-Gordon</v>
          </cell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 t="str">
            <v>+263 77 226 6800</v>
          </cell>
          <cell r="L311" t="str">
            <v>clive@hvh.co.zw</v>
          </cell>
          <cell r="M311" t="str">
            <v/>
          </cell>
        </row>
        <row r="312">
          <cell r="A312" t="str">
            <v>Clive Prior</v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I312" t="str">
            <v>021 596 3460</v>
          </cell>
          <cell r="J312" t="str">
            <v/>
          </cell>
          <cell r="K312" t="str">
            <v/>
          </cell>
          <cell r="L312" t="str">
            <v>cassia@pathcare.co.za</v>
          </cell>
          <cell r="M312" t="str">
            <v/>
          </cell>
        </row>
        <row r="313">
          <cell r="A313" t="str">
            <v>Clyde Murray</v>
          </cell>
          <cell r="D313" t="str">
            <v>3738 W. 12th St Apt#2</v>
          </cell>
          <cell r="E313" t="str">
            <v xml:space="preserve">Erie, Pa. 16505 </v>
          </cell>
          <cell r="F313" t="str">
            <v>U.S.A.</v>
          </cell>
          <cell r="L313" t="str">
            <v>oldpro930@verizon.net</v>
          </cell>
        </row>
        <row r="314">
          <cell r="A314" t="str">
            <v>Colenso van Wyk</v>
          </cell>
          <cell r="D314" t="str">
            <v>Postnet Suite 206</v>
          </cell>
          <cell r="E314" t="str">
            <v>Private Bag x8</v>
          </cell>
          <cell r="F314" t="str">
            <v>Elardus Park</v>
          </cell>
          <cell r="G314" t="str">
            <v>0047</v>
          </cell>
          <cell r="K314" t="str">
            <v>082 719 8003</v>
          </cell>
          <cell r="L314" t="str">
            <v>colenso@mweb.co.za</v>
          </cell>
        </row>
        <row r="315">
          <cell r="A315" t="str">
            <v>Colin Armer</v>
          </cell>
          <cell r="D315" t="str">
            <v>Cattlemans Cottage</v>
          </cell>
          <cell r="E315" t="str">
            <v>Dunrobin</v>
          </cell>
          <cell r="F315" t="str">
            <v>Golspie  Scotland</v>
          </cell>
          <cell r="G315" t="str">
            <v xml:space="preserve"> KW10 6SF U.K.</v>
          </cell>
          <cell r="I315" t="str">
            <v>+441408633407</v>
          </cell>
          <cell r="J315" t="str">
            <v/>
          </cell>
          <cell r="K315" t="str">
            <v/>
          </cell>
          <cell r="L315" t="str">
            <v>cjarmer@hotmail.com</v>
          </cell>
          <cell r="M315" t="str">
            <v/>
          </cell>
        </row>
        <row r="316">
          <cell r="A316" t="str">
            <v>Colin Bokovay</v>
          </cell>
          <cell r="B316" t="str">
            <v/>
          </cell>
          <cell r="C316" t="str">
            <v/>
          </cell>
          <cell r="D316" t="str">
            <v>29 Bromley Drive</v>
          </cell>
          <cell r="E316" t="str">
            <v>Yellowknife, NT</v>
          </cell>
          <cell r="F316" t="str">
            <v>Canada</v>
          </cell>
          <cell r="G316" t="str">
            <v>X1A 2X9</v>
          </cell>
          <cell r="H316" t="str">
            <v/>
          </cell>
          <cell r="I316" t="str">
            <v>1-867-766-4299</v>
          </cell>
          <cell r="J316" t="str">
            <v>1-867-873-6035</v>
          </cell>
          <cell r="K316" t="str">
            <v>1-867-446-2111</v>
          </cell>
          <cell r="L316" t="str">
            <v>nwtblaster@gmail.com</v>
          </cell>
        </row>
        <row r="317">
          <cell r="A317" t="str">
            <v>Colin Chadderton</v>
          </cell>
          <cell r="B317" t="str">
            <v/>
          </cell>
          <cell r="C317" t="str">
            <v/>
          </cell>
          <cell r="D317" t="str">
            <v>Heathcote, Brandheath Lane</v>
          </cell>
          <cell r="E317" t="str">
            <v>New End, Astwood Bank</v>
          </cell>
          <cell r="F317" t="str">
            <v>Redditch, B96 6NG</v>
          </cell>
          <cell r="G317" t="str">
            <v>United Kingdom</v>
          </cell>
          <cell r="H317" t="str">
            <v/>
          </cell>
          <cell r="I317" t="str">
            <v>+44 783 774 5576</v>
          </cell>
          <cell r="J317" t="str">
            <v/>
          </cell>
          <cell r="K317" t="str">
            <v>+44 783 774 5576</v>
          </cell>
          <cell r="L317" t="str">
            <v>colinchadderton@hotmail.com</v>
          </cell>
          <cell r="M317" t="str">
            <v>colinchadderton@hotmail.com</v>
          </cell>
        </row>
        <row r="318">
          <cell r="A318" t="str">
            <v>Colin du Toit</v>
          </cell>
          <cell r="D318" t="str">
            <v>P.O. Box 1336</v>
          </cell>
          <cell r="E318" t="str">
            <v>Ferndale</v>
          </cell>
          <cell r="F318">
            <v>2160</v>
          </cell>
          <cell r="K318" t="str">
            <v>+27 83 661 8175</v>
          </cell>
          <cell r="L318" t="str">
            <v>Colin.duToit@za.didata.com</v>
          </cell>
        </row>
        <row r="319">
          <cell r="A319" t="str">
            <v>Colla Kruger</v>
          </cell>
          <cell r="B319" t="str">
            <v/>
          </cell>
          <cell r="C319" t="str">
            <v/>
          </cell>
          <cell r="D319" t="str">
            <v>Postnet Suite 377</v>
          </cell>
          <cell r="E319" t="str">
            <v>Private Bag x15</v>
          </cell>
          <cell r="F319" t="str">
            <v>Somerset West</v>
          </cell>
          <cell r="G319" t="str">
            <v>7129</v>
          </cell>
          <cell r="H319" t="str">
            <v/>
          </cell>
          <cell r="I319" t="str">
            <v>021 200 0149</v>
          </cell>
          <cell r="J319" t="str">
            <v/>
          </cell>
          <cell r="K319" t="str">
            <v>083 400 5000</v>
          </cell>
          <cell r="L319" t="str">
            <v>collak@pentag.com</v>
          </cell>
          <cell r="M319" t="str">
            <v/>
          </cell>
        </row>
        <row r="320">
          <cell r="A320" t="str">
            <v>Colla Kruger</v>
          </cell>
          <cell r="B320" t="str">
            <v/>
          </cell>
          <cell r="C320" t="str">
            <v/>
          </cell>
          <cell r="D320" t="str">
            <v>Postnet Suite 377</v>
          </cell>
          <cell r="E320" t="str">
            <v>Private Bag x15</v>
          </cell>
          <cell r="F320" t="str">
            <v>Somerset West</v>
          </cell>
          <cell r="G320" t="str">
            <v>7129</v>
          </cell>
          <cell r="H320" t="str">
            <v/>
          </cell>
          <cell r="I320" t="str">
            <v>021 200 0149</v>
          </cell>
          <cell r="J320" t="str">
            <v/>
          </cell>
          <cell r="K320" t="str">
            <v>083 400 5000</v>
          </cell>
          <cell r="L320" t="str">
            <v>collak@pentag.com</v>
          </cell>
          <cell r="M320" t="str">
            <v/>
          </cell>
        </row>
        <row r="321">
          <cell r="A321" t="str">
            <v>Colleen van der Merwe</v>
          </cell>
          <cell r="B321" t="str">
            <v/>
          </cell>
          <cell r="C321" t="str">
            <v/>
          </cell>
          <cell r="D321" t="str">
            <v>Nedbank</v>
          </cell>
          <cell r="E321" t="str">
            <v>135 Rivonia Road</v>
          </cell>
          <cell r="F321" t="str">
            <v>Sandton</v>
          </cell>
          <cell r="G321" t="str">
            <v>2031</v>
          </cell>
          <cell r="H321" t="str">
            <v/>
          </cell>
          <cell r="I321" t="str">
            <v>0112956202</v>
          </cell>
          <cell r="J321" t="str">
            <v/>
          </cell>
          <cell r="K321" t="str">
            <v>083 400 8860</v>
          </cell>
          <cell r="L321" t="str">
            <v>Colleenv@nedbank.co.za</v>
          </cell>
          <cell r="M321" t="str">
            <v/>
          </cell>
        </row>
        <row r="322">
          <cell r="A322" t="str">
            <v>Collin Hyman</v>
          </cell>
          <cell r="B322" t="str">
            <v/>
          </cell>
          <cell r="C322" t="str">
            <v/>
          </cell>
          <cell r="D322" t="str">
            <v>C.W. Hyman</v>
          </cell>
          <cell r="E322" t="str">
            <v>P.O. Box 7071</v>
          </cell>
          <cell r="F322" t="str">
            <v>Flamwood</v>
          </cell>
          <cell r="G322" t="str">
            <v>KLERKSDORP</v>
          </cell>
          <cell r="H322" t="str">
            <v/>
          </cell>
          <cell r="I322" t="str">
            <v>2572</v>
          </cell>
          <cell r="J322" t="str">
            <v/>
          </cell>
          <cell r="K322" t="str">
            <v>082 412 5405</v>
          </cell>
          <cell r="L322" t="str">
            <v>collshar@gds.co.za</v>
          </cell>
          <cell r="M322" t="str">
            <v/>
          </cell>
        </row>
        <row r="323">
          <cell r="A323" t="str">
            <v xml:space="preserve">Colombo </v>
          </cell>
          <cell r="B323" t="str">
            <v>Colombo Brew Co (Pty) Ltd</v>
          </cell>
          <cell r="C323" t="str">
            <v/>
          </cell>
          <cell r="D323" t="str">
            <v>Shop 1</v>
          </cell>
          <cell r="E323" t="str">
            <v>59 Adelaide Tambo Drive</v>
          </cell>
          <cell r="F323" t="str">
            <v>Durban North</v>
          </cell>
          <cell r="G323" t="str">
            <v>4051</v>
          </cell>
          <cell r="H323" t="str">
            <v>4130279898</v>
          </cell>
          <cell r="I323" t="str">
            <v>+27 31 ​563 3664</v>
          </cell>
          <cell r="J323" t="str">
            <v/>
          </cell>
          <cell r="K323" t="str">
            <v/>
          </cell>
          <cell r="L323" t="str">
            <v>info@colombo.co.za</v>
          </cell>
          <cell r="M323" t="str">
            <v/>
          </cell>
        </row>
        <row r="324">
          <cell r="A324" t="str">
            <v>Complete Angler</v>
          </cell>
          <cell r="D324" t="str">
            <v/>
          </cell>
          <cell r="E324" t="str">
            <v/>
          </cell>
          <cell r="F324" t="str">
            <v>Kloof</v>
          </cell>
          <cell r="G324">
            <v>3610</v>
          </cell>
          <cell r="I324" t="str">
            <v>031 764 1488</v>
          </cell>
          <cell r="J324" t="str">
            <v/>
          </cell>
          <cell r="K324" t="str">
            <v>082 416 6744</v>
          </cell>
          <cell r="L324" t="str">
            <v/>
          </cell>
          <cell r="M324" t="str">
            <v/>
          </cell>
        </row>
        <row r="325">
          <cell r="A325" t="str">
            <v>Conrad Botes</v>
          </cell>
          <cell r="B325" t="str">
            <v/>
          </cell>
          <cell r="C325" t="str">
            <v/>
          </cell>
          <cell r="D325" t="str">
            <v>20 Malleson Road</v>
          </cell>
          <cell r="E325" t="str">
            <v>Mowbray, PostNet Observatory </v>
          </cell>
          <cell r="F325" t="str">
            <v>Cape Town </v>
          </cell>
          <cell r="G325" t="str">
            <v>7700</v>
          </cell>
          <cell r="H325" t="str">
            <v/>
          </cell>
          <cell r="I325" t="str">
            <v/>
          </cell>
          <cell r="J325" t="str">
            <v/>
          </cell>
          <cell r="K325" t="str">
            <v>082 593 7963</v>
          </cell>
          <cell r="L325" t="str">
            <v>conrad.botes@gmail.com</v>
          </cell>
          <cell r="M325" t="str">
            <v/>
          </cell>
        </row>
        <row r="326">
          <cell r="A326" t="str">
            <v>Conrad Raab</v>
          </cell>
          <cell r="D326" t="str">
            <v>129 Bavington Rd</v>
          </cell>
          <cell r="E326" t="str">
            <v>Perkiomenville</v>
          </cell>
          <cell r="F326" t="str">
            <v>PA 18074</v>
          </cell>
          <cell r="G326" t="str">
            <v>USA</v>
          </cell>
          <cell r="L326" t="str">
            <v>conrad_raab@merck.com</v>
          </cell>
        </row>
        <row r="327">
          <cell r="A327" t="str">
            <v>Conrad Swanepoel</v>
          </cell>
          <cell r="D327" t="str">
            <v>PO Box 1012</v>
          </cell>
          <cell r="E327" t="str">
            <v>Pongola</v>
          </cell>
          <cell r="F327" t="str">
            <v>3170</v>
          </cell>
          <cell r="I327" t="str">
            <v>034 414 1023</v>
          </cell>
          <cell r="J327" t="str">
            <v>034 414 1030</v>
          </cell>
          <cell r="K327" t="str">
            <v>082 871 1809</v>
          </cell>
        </row>
        <row r="328">
          <cell r="A328" t="str">
            <v>Conrad van Blerk</v>
          </cell>
          <cell r="D328" t="str">
            <v>Postnet Suite 326</v>
          </cell>
          <cell r="E328" t="str">
            <v>Private Bag X30500</v>
          </cell>
          <cell r="F328" t="str">
            <v>Houghton</v>
          </cell>
          <cell r="G328">
            <v>2041</v>
          </cell>
          <cell r="L328" t="str">
            <v>Conrad.VanBlerk@standardbank.co.za</v>
          </cell>
        </row>
        <row r="329">
          <cell r="A329" t="str">
            <v>Corne van Rooyen</v>
          </cell>
          <cell r="B329" t="str">
            <v>Simula Investments (Pty)Ltd Botswana</v>
          </cell>
          <cell r="D329" t="str">
            <v xml:space="preserve">PO. Box 50267 </v>
          </cell>
          <cell r="E329" t="str">
            <v xml:space="preserve">Moreleta Village </v>
          </cell>
          <cell r="F329" t="str">
            <v xml:space="preserve">0097 </v>
          </cell>
          <cell r="G329" t="str">
            <v>Pretoria</v>
          </cell>
          <cell r="I329" t="str">
            <v>+267-713 25601</v>
          </cell>
          <cell r="K329" t="str">
            <v>+260-963 714753 </v>
          </cell>
          <cell r="L329" t="str">
            <v>corne@dewetdrilling.co.bw</v>
          </cell>
          <cell r="M329" t="str">
            <v/>
          </cell>
        </row>
        <row r="330">
          <cell r="A330" t="str">
            <v>Cornelia Holtzhausen</v>
          </cell>
          <cell r="D330" t="str">
            <v>PO Box 1645</v>
          </cell>
          <cell r="E330" t="str">
            <v>Thabazimbi</v>
          </cell>
          <cell r="F330" t="str">
            <v/>
          </cell>
          <cell r="G330" t="str">
            <v>0380</v>
          </cell>
          <cell r="I330" t="str">
            <v>0147773001</v>
          </cell>
          <cell r="J330" t="str">
            <v/>
          </cell>
          <cell r="K330" t="str">
            <v>0834172107</v>
          </cell>
          <cell r="L330" t="str">
            <v>cornelia.holtzhuasen@angloamerican.com</v>
          </cell>
          <cell r="M330" t="str">
            <v/>
          </cell>
        </row>
        <row r="331">
          <cell r="A331" t="str">
            <v xml:space="preserve">Courtney Snyman </v>
          </cell>
          <cell r="B331" t="str">
            <v/>
          </cell>
          <cell r="C331" t="str">
            <v/>
          </cell>
          <cell r="D331" t="str">
            <v>1 Reserve Residence</v>
          </cell>
          <cell r="E331" t="str">
            <v>1 Steenbok Road</v>
          </cell>
          <cell r="F331" t="str">
            <v>Silverlakes Golf Estate</v>
          </cell>
          <cell r="G331" t="str">
            <v>Pretoria 0081</v>
          </cell>
          <cell r="H331" t="str">
            <v/>
          </cell>
          <cell r="I331" t="str">
            <v/>
          </cell>
          <cell r="J331" t="str">
            <v/>
          </cell>
          <cell r="K331" t="str">
            <v>0797754722</v>
          </cell>
          <cell r="L331" t="str">
            <v>SnymanCM@tut.ac.za</v>
          </cell>
          <cell r="M331" t="str">
            <v/>
          </cell>
        </row>
        <row r="332">
          <cell r="A332" t="str">
            <v xml:space="preserve">Craig Botherway </v>
          </cell>
          <cell r="E332" t="str">
            <v>Christchurch</v>
          </cell>
          <cell r="F332" t="str">
            <v>New Zealand</v>
          </cell>
          <cell r="L332" t="str">
            <v>craig.botherway@gmail.com</v>
          </cell>
        </row>
        <row r="333">
          <cell r="A333" t="str">
            <v>Craig Clements</v>
          </cell>
          <cell r="B333" t="str">
            <v/>
          </cell>
          <cell r="C333" t="str">
            <v/>
          </cell>
          <cell r="D333" t="str">
            <v>901 Oak Hollow Pl</v>
          </cell>
          <cell r="E333" t="str">
            <v xml:space="preserve">Brandon,  </v>
          </cell>
          <cell r="F333" t="str">
            <v>FL 33510</v>
          </cell>
          <cell r="G333" t="str">
            <v>USA</v>
          </cell>
          <cell r="H333" t="str">
            <v/>
          </cell>
          <cell r="I333" t="str">
            <v>+1 813-716-9646</v>
          </cell>
          <cell r="J333" t="str">
            <v/>
          </cell>
          <cell r="K333" t="str">
            <v/>
          </cell>
          <cell r="L333" t="str">
            <v>Tampapt@gmail.com</v>
          </cell>
          <cell r="M333" t="str">
            <v/>
          </cell>
        </row>
        <row r="334">
          <cell r="A334" t="str">
            <v>Craig Cocking</v>
          </cell>
          <cell r="D334" t="str">
            <v>41A Maximus Road</v>
          </cell>
          <cell r="E334" t="str">
            <v>North Hykeham</v>
          </cell>
          <cell r="F334" t="str">
            <v>Lincoln, LN68JT</v>
          </cell>
          <cell r="G334" t="str">
            <v>ENGLAND</v>
          </cell>
          <cell r="I334" t="str">
            <v>+441522 279701</v>
          </cell>
          <cell r="J334" t="str">
            <v/>
          </cell>
          <cell r="K334" t="str">
            <v/>
          </cell>
          <cell r="L334" t="str">
            <v>craigcocking@yahoo.co.uk</v>
          </cell>
          <cell r="M334" t="str">
            <v>craigcocking@yahoo.co.uk</v>
          </cell>
        </row>
        <row r="335">
          <cell r="A335" t="str">
            <v>Craig Eldridge</v>
          </cell>
          <cell r="L335" t="str">
            <v>isf@iburst.co.za</v>
          </cell>
        </row>
        <row r="336">
          <cell r="A336" t="str">
            <v>Craig Smith</v>
          </cell>
          <cell r="B336" t="str">
            <v/>
          </cell>
          <cell r="C336" t="str">
            <v/>
          </cell>
          <cell r="D336" t="str">
            <v xml:space="preserve">Carl Zeiss (Pty) Ltd., </v>
          </cell>
          <cell r="E336" t="str">
            <v xml:space="preserve">363 Oak Avenue, </v>
          </cell>
          <cell r="F336" t="str">
            <v xml:space="preserve">Ferndale, </v>
          </cell>
          <cell r="G336">
            <v>2194</v>
          </cell>
          <cell r="H336" t="str">
            <v/>
          </cell>
          <cell r="I336" t="str">
            <v>+27 (0) 11 886 9510</v>
          </cell>
          <cell r="J336" t="str">
            <v/>
          </cell>
          <cell r="K336" t="str">
            <v>+27 (0) 83 256 7321</v>
          </cell>
          <cell r="L336" t="str">
            <v>craig.smith@zeiss.com</v>
          </cell>
          <cell r="M336" t="str">
            <v/>
          </cell>
        </row>
        <row r="337">
          <cell r="A337" t="str">
            <v>Craig Stubbs</v>
          </cell>
          <cell r="D337" t="str">
            <v>Big Eye Branding</v>
          </cell>
          <cell r="E337" t="str">
            <v>1st Floor, 38 Buro Crescent</v>
          </cell>
          <cell r="F337" t="str">
            <v>Mayville Durban</v>
          </cell>
          <cell r="G337" t="str">
            <v>4001</v>
          </cell>
          <cell r="I337" t="str">
            <v/>
          </cell>
          <cell r="J337" t="str">
            <v/>
          </cell>
          <cell r="K337" t="str">
            <v/>
          </cell>
          <cell r="L337" t="str">
            <v>craig@bigeyebranding.com</v>
          </cell>
          <cell r="M337" t="str">
            <v/>
          </cell>
        </row>
        <row r="338">
          <cell r="A338" t="str">
            <v>Craig Thom</v>
          </cell>
          <cell r="B338" t="str">
            <v>Netbooks</v>
          </cell>
          <cell r="D338" t="str">
            <v>P O BOX 37295</v>
          </cell>
          <cell r="E338" t="str">
            <v>CHEMPET</v>
          </cell>
          <cell r="F338">
            <v>7442</v>
          </cell>
          <cell r="K338" t="str">
            <v>021 551 4248</v>
          </cell>
          <cell r="L338" t="str">
            <v>craig@netbooks.co.za</v>
          </cell>
        </row>
        <row r="339">
          <cell r="A339" t="str">
            <v>Craig van Rensburg</v>
          </cell>
          <cell r="D339" t="str">
            <v>Private bag x1621</v>
          </cell>
          <cell r="E339" t="str">
            <v>Bergville3350</v>
          </cell>
          <cell r="I339" t="str">
            <v>036 4386308</v>
          </cell>
          <cell r="J339" t="str">
            <v>036 4386852</v>
          </cell>
          <cell r="K339" t="str">
            <v>083 6361166</v>
          </cell>
          <cell r="L339" t="str">
            <v>craigvanrensburg@gmail.com</v>
          </cell>
        </row>
        <row r="340">
          <cell r="A340" t="str">
            <v>Cristian Pepe</v>
          </cell>
          <cell r="B340" t="str">
            <v/>
          </cell>
          <cell r="C340" t="str">
            <v/>
          </cell>
          <cell r="D340" t="str">
            <v xml:space="preserve">Aldo Flosi via Ilio Menicucci 38 55012  </v>
          </cell>
          <cell r="E340" t="str">
            <v xml:space="preserve">Capannori </v>
          </cell>
          <cell r="F340" t="str">
            <v>Frazione San Gennaro (Lucca)</v>
          </cell>
          <cell r="G340" t="str">
            <v>Italia</v>
          </cell>
          <cell r="H340" t="str">
            <v/>
          </cell>
          <cell r="I340" t="str">
            <v/>
          </cell>
          <cell r="J340" t="str">
            <v/>
          </cell>
          <cell r="K340" t="str">
            <v>+39 349 266 5080</v>
          </cell>
          <cell r="L340" t="str">
            <v>pepec806@gmail.com</v>
          </cell>
          <cell r="M340" t="str">
            <v>pepec806@gmail.com</v>
          </cell>
        </row>
        <row r="341">
          <cell r="A341" t="str">
            <v>Cullan Ashby</v>
          </cell>
          <cell r="B341" t="str">
            <v>Alphonse Island Lodge LTD</v>
          </cell>
          <cell r="C341" t="str">
            <v/>
          </cell>
          <cell r="D341" t="str">
            <v>c/o Mr. Amith Samarasinghe</v>
          </cell>
          <cell r="E341" t="str">
            <v>C/O IDC Hangar</v>
          </cell>
          <cell r="F341" t="str">
            <v>Point Larue, MAHE</v>
          </cell>
          <cell r="G341" t="str">
            <v>Seychelles</v>
          </cell>
          <cell r="H341" t="str">
            <v/>
          </cell>
          <cell r="I341" t="str">
            <v>+248 4376750</v>
          </cell>
          <cell r="J341" t="str">
            <v/>
          </cell>
          <cell r="K341" t="str">
            <v>+248 2521503</v>
          </cell>
          <cell r="L341" t="str">
            <v/>
          </cell>
          <cell r="M341" t="str">
            <v/>
          </cell>
        </row>
        <row r="342">
          <cell r="A342" t="str">
            <v>Curt Ruiters</v>
          </cell>
          <cell r="D342" t="str">
            <v>Noordburg Poskantoor</v>
          </cell>
          <cell r="E342" t="str">
            <v>Pochefstroom Campus</v>
          </cell>
          <cell r="F342" t="str">
            <v>Pochefstroom</v>
          </cell>
          <cell r="G342">
            <v>2522</v>
          </cell>
          <cell r="I342" t="str">
            <v>021 850 4780</v>
          </cell>
          <cell r="J342" t="str">
            <v>021 852 9841</v>
          </cell>
          <cell r="K342">
            <v>728358448</v>
          </cell>
          <cell r="L342" t="str">
            <v>kruiters@westerncape.gov.za</v>
          </cell>
          <cell r="M342" t="str">
            <v>curtruiters@gmail.com</v>
          </cell>
        </row>
        <row r="343">
          <cell r="A343" t="str">
            <v>Dale Thompson</v>
          </cell>
          <cell r="B343" t="str">
            <v/>
          </cell>
          <cell r="C343" t="str">
            <v/>
          </cell>
          <cell r="D343" t="str">
            <v>729 E. Northshore Dr</v>
          </cell>
          <cell r="E343" t="str">
            <v xml:space="preserve">Syracuse, </v>
          </cell>
          <cell r="F343" t="str">
            <v xml:space="preserve">IN 46567 </v>
          </cell>
          <cell r="G343" t="str">
            <v>USA</v>
          </cell>
          <cell r="H343" t="str">
            <v/>
          </cell>
          <cell r="I343" t="str">
            <v>+1 260 255 5108</v>
          </cell>
          <cell r="J343" t="str">
            <v/>
          </cell>
          <cell r="K343" t="str">
            <v/>
          </cell>
          <cell r="L343" t="str">
            <v>dale.r.thompson@gmail.com</v>
          </cell>
          <cell r="M343" t="str">
            <v/>
          </cell>
        </row>
        <row r="344">
          <cell r="A344" t="str">
            <v>Dale Waterman</v>
          </cell>
          <cell r="B344" t="str">
            <v/>
          </cell>
          <cell r="C344" t="str">
            <v/>
          </cell>
          <cell r="D344" t="str">
            <v>c/o Rob Featherstone</v>
          </cell>
          <cell r="E344" t="str">
            <v>PO Box 29</v>
          </cell>
          <cell r="F344" t="str">
            <v>Stutterheim</v>
          </cell>
          <cell r="G344" t="str">
            <v>4930</v>
          </cell>
          <cell r="H344" t="str">
            <v/>
          </cell>
          <cell r="I344" t="str">
            <v>083 235 1357</v>
          </cell>
          <cell r="J344" t="str">
            <v/>
          </cell>
          <cell r="K344" t="str">
            <v>083 235 1357</v>
          </cell>
          <cell r="L344" t="str">
            <v>dalejwaterman@hotmail.com</v>
          </cell>
          <cell r="M344" t="str">
            <v/>
          </cell>
        </row>
        <row r="345">
          <cell r="A345" t="str">
            <v>Damian Fenlon</v>
          </cell>
          <cell r="D345" t="str">
            <v>Grimmgasse 33/2</v>
          </cell>
          <cell r="E345" t="str">
            <v>1150 Wien</v>
          </cell>
          <cell r="F345" t="str">
            <v>Austria</v>
          </cell>
          <cell r="G345" t="str">
            <v/>
          </cell>
          <cell r="I345" t="str">
            <v/>
          </cell>
          <cell r="J345" t="str">
            <v/>
          </cell>
          <cell r="K345" t="str">
            <v>0043 664 734 01934</v>
          </cell>
          <cell r="L345" t="str">
            <v>damianfenlon@yahoo.co.uk</v>
          </cell>
          <cell r="M345" t="str">
            <v>damianfenlon@yahoo.co.uk</v>
          </cell>
        </row>
        <row r="346">
          <cell r="A346" t="str">
            <v>Dan Pinkerton</v>
          </cell>
          <cell r="B346" t="str">
            <v/>
          </cell>
          <cell r="C346" t="str">
            <v/>
          </cell>
          <cell r="D346" t="str">
            <v>14658 Santa Paula St</v>
          </cell>
          <cell r="E346" t="str">
            <v>Santa Paula</v>
          </cell>
          <cell r="F346" t="str">
            <v>CA,  93060</v>
          </cell>
          <cell r="G346" t="str">
            <v>USA</v>
          </cell>
          <cell r="H346" t="str">
            <v/>
          </cell>
          <cell r="I346" t="str">
            <v/>
          </cell>
          <cell r="J346" t="str">
            <v/>
          </cell>
          <cell r="K346" t="str">
            <v>+1 (805)340-9939</v>
          </cell>
          <cell r="L346" t="str">
            <v>dancpinkerton@gmail.com</v>
          </cell>
          <cell r="M346" t="str">
            <v/>
          </cell>
        </row>
        <row r="347">
          <cell r="A347" t="str">
            <v>Danie Carinus</v>
          </cell>
          <cell r="D347" t="str">
            <v>Bluegum Grove</v>
          </cell>
          <cell r="E347" t="str">
            <v>PO Box 6</v>
          </cell>
          <cell r="F347" t="str">
            <v>Lynedoch 7603</v>
          </cell>
          <cell r="L347" t="str">
            <v>daniecarinus@gmail.com</v>
          </cell>
        </row>
        <row r="348">
          <cell r="A348" t="str">
            <v>Danie Joubert</v>
          </cell>
          <cell r="D348" t="str">
            <v>259 Mimosa Road</v>
          </cell>
          <cell r="E348" t="str">
            <v>Northcliff</v>
          </cell>
          <cell r="F348" t="str">
            <v>Johannesburg</v>
          </cell>
          <cell r="G348">
            <v>2195</v>
          </cell>
          <cell r="I348" t="str">
            <v>0114762759</v>
          </cell>
          <cell r="K348" t="str">
            <v>082 888 0023</v>
          </cell>
          <cell r="L348" t="str">
            <v>djdaniejoubert@gmail.com</v>
          </cell>
        </row>
        <row r="349">
          <cell r="A349" t="str">
            <v>Danie Pienaar</v>
          </cell>
          <cell r="B349" t="str">
            <v/>
          </cell>
          <cell r="C349" t="str">
            <v/>
          </cell>
          <cell r="D349" t="str">
            <v>PO Box 146</v>
          </cell>
          <cell r="E349" t="str">
            <v>Skukuza</v>
          </cell>
          <cell r="F349" t="str">
            <v/>
          </cell>
          <cell r="G349" t="str">
            <v>1350</v>
          </cell>
          <cell r="H349" t="str">
            <v/>
          </cell>
          <cell r="I349" t="str">
            <v>0137354148</v>
          </cell>
          <cell r="J349" t="str">
            <v/>
          </cell>
          <cell r="K349" t="str">
            <v>0829054666</v>
          </cell>
          <cell r="L349" t="str">
            <v>dpienaar@sanparks.org</v>
          </cell>
          <cell r="M349" t="str">
            <v/>
          </cell>
        </row>
        <row r="350">
          <cell r="A350" t="str">
            <v>Daniel Chang</v>
          </cell>
          <cell r="D350" t="str">
            <v>575 Portland Ave</v>
          </cell>
          <cell r="E350" t="str">
            <v xml:space="preserve">Saint Paul, </v>
          </cell>
          <cell r="F350" t="str">
            <v>MN 55102</v>
          </cell>
          <cell r="G350" t="str">
            <v>USA</v>
          </cell>
          <cell r="I350" t="str">
            <v xml:space="preserve">+1 651 235 7000  </v>
          </cell>
          <cell r="J350" t="str">
            <v/>
          </cell>
          <cell r="K350" t="str">
            <v/>
          </cell>
          <cell r="L350" t="str">
            <v>changly72@gmail.com</v>
          </cell>
          <cell r="M350" t="str">
            <v>Daniel Chang</v>
          </cell>
        </row>
        <row r="351">
          <cell r="A351" t="str">
            <v>Daniel Factor</v>
          </cell>
          <cell r="B351" t="str">
            <v/>
          </cell>
          <cell r="C351" t="str">
            <v/>
          </cell>
          <cell r="D351" t="str">
            <v xml:space="preserve">Shop 8 Linksfield Terrace, </v>
          </cell>
          <cell r="E351" t="str">
            <v xml:space="preserve">110 Linksfield Rd, </v>
          </cell>
          <cell r="F351" t="str">
            <v>Linksfield, Edenvale</v>
          </cell>
          <cell r="G351" t="str">
            <v>2192</v>
          </cell>
          <cell r="H351" t="str">
            <v/>
          </cell>
          <cell r="I351" t="str">
            <v/>
          </cell>
          <cell r="J351" t="str">
            <v/>
          </cell>
          <cell r="K351" t="str">
            <v>+27 73 455 6575</v>
          </cell>
          <cell r="L351" t="str">
            <v>dfflyfishing@gmail.com</v>
          </cell>
          <cell r="M351" t="str">
            <v/>
          </cell>
        </row>
        <row r="352">
          <cell r="A352" t="str">
            <v>Daniel Le Roux</v>
          </cell>
          <cell r="B352" t="str">
            <v/>
          </cell>
          <cell r="C352" t="str">
            <v/>
          </cell>
          <cell r="D352" t="str">
            <v>477 Clarence Street</v>
          </cell>
          <cell r="E352" t="str">
            <v>Waterkloof Glen</v>
          </cell>
          <cell r="F352" t="str">
            <v>Pretoria</v>
          </cell>
          <cell r="G352" t="str">
            <v>0181</v>
          </cell>
          <cell r="H352" t="str">
            <v/>
          </cell>
          <cell r="I352" t="str">
            <v>0714002088</v>
          </cell>
          <cell r="J352" t="str">
            <v/>
          </cell>
          <cell r="K352" t="str">
            <v>071 400 2088</v>
          </cell>
          <cell r="L352" t="str">
            <v>deejeelr@hotmail.com</v>
          </cell>
          <cell r="M352" t="str">
            <v/>
          </cell>
        </row>
        <row r="353">
          <cell r="A353" t="str">
            <v>Daniel Vanlook</v>
          </cell>
          <cell r="G353" t="str">
            <v>Belgium</v>
          </cell>
          <cell r="L353" t="str">
            <v>danielvanlook@hotmail.com</v>
          </cell>
        </row>
        <row r="354">
          <cell r="A354" t="str">
            <v>Daniele Di Marco</v>
          </cell>
          <cell r="D354" t="str">
            <v>Via G. B. Bodoni, 55/F</v>
          </cell>
          <cell r="E354" t="str">
            <v>Cap. 00153</v>
          </cell>
          <cell r="F354" t="str">
            <v>Rome</v>
          </cell>
          <cell r="G354" t="str">
            <v>Italy</v>
          </cell>
          <cell r="I354" t="str">
            <v>+39 06574 0998</v>
          </cell>
          <cell r="J354" t="str">
            <v/>
          </cell>
          <cell r="K354" t="str">
            <v>+39 334 668 0491</v>
          </cell>
          <cell r="L354" t="str">
            <v>daniele.dimarco@fastwebnet.it</v>
          </cell>
          <cell r="M354" t="str">
            <v>giochan@fastwebnet.it</v>
          </cell>
        </row>
        <row r="355">
          <cell r="A355" t="str">
            <v>Danny Van Grembergen</v>
          </cell>
          <cell r="B355" t="str">
            <v/>
          </cell>
          <cell r="C355" t="str">
            <v/>
          </cell>
          <cell r="D355" t="str">
            <v>Lintse steenweg 110</v>
          </cell>
          <cell r="E355" t="str">
            <v>2540 Hove</v>
          </cell>
          <cell r="F355" t="str">
            <v>Belgium</v>
          </cell>
          <cell r="G355" t="str">
            <v>Belgium</v>
          </cell>
          <cell r="H355" t="str">
            <v/>
          </cell>
          <cell r="I355" t="str">
            <v>+32 492 20 20 10</v>
          </cell>
          <cell r="J355" t="str">
            <v/>
          </cell>
          <cell r="K355" t="str">
            <v>+32 492 20 20 10</v>
          </cell>
          <cell r="L355" t="str">
            <v>danny.van.grembergen@gmail.com</v>
          </cell>
          <cell r="M355" t="str">
            <v>danny.van.grembergen@gmail.com</v>
          </cell>
        </row>
        <row r="356">
          <cell r="A356" t="str">
            <v>Darold Lathum</v>
          </cell>
          <cell r="B356" t="str">
            <v/>
          </cell>
          <cell r="C356" t="str">
            <v/>
          </cell>
          <cell r="D356" t="str">
            <v>5436 232nd AVE SE</v>
          </cell>
          <cell r="E356" t="str">
            <v xml:space="preserve">Issaquah </v>
          </cell>
          <cell r="F356" t="str">
            <v>WA 98029</v>
          </cell>
          <cell r="G356" t="str">
            <v>USA</v>
          </cell>
          <cell r="H356" t="str">
            <v/>
          </cell>
          <cell r="I356" t="str">
            <v/>
          </cell>
          <cell r="J356" t="str">
            <v>+1 425 837-1982</v>
          </cell>
          <cell r="K356" t="str">
            <v>+1 206 856-7516</v>
          </cell>
          <cell r="L356" t="str">
            <v>troutguy2@comcast.net</v>
          </cell>
          <cell r="M356" t="str">
            <v/>
          </cell>
        </row>
        <row r="357">
          <cell r="A357" t="str">
            <v>Darren Ehlert</v>
          </cell>
          <cell r="D357" t="str">
            <v xml:space="preserve">6 Glenton Crt, </v>
          </cell>
          <cell r="E357" t="str">
            <v>Gisborne 3437</v>
          </cell>
          <cell r="F357" t="str">
            <v xml:space="preserve">Victoria, </v>
          </cell>
          <cell r="G357" t="str">
            <v>Australia</v>
          </cell>
          <cell r="I357" t="str">
            <v/>
          </cell>
          <cell r="J357" t="str">
            <v/>
          </cell>
          <cell r="K357" t="str">
            <v/>
          </cell>
          <cell r="L357" t="str">
            <v>d-ehlert@hotmail.com</v>
          </cell>
          <cell r="M357" t="str">
            <v/>
          </cell>
        </row>
        <row r="358">
          <cell r="A358" t="str">
            <v>Darren Pierce</v>
          </cell>
          <cell r="D358" t="str">
            <v>Postnet, Somerset Mall</v>
          </cell>
          <cell r="E358" t="str">
            <v>Shop 13 Melcksloot Village</v>
          </cell>
          <cell r="F358" t="str">
            <v>Somerset Mall, Somerset West</v>
          </cell>
          <cell r="G358">
            <v>7130</v>
          </cell>
          <cell r="I358" t="str">
            <v>021 850 0744</v>
          </cell>
          <cell r="J358" t="str">
            <v>-</v>
          </cell>
          <cell r="K358" t="str">
            <v>073 230 0773</v>
          </cell>
          <cell r="L358" t="str">
            <v>darren@simera.co.za</v>
          </cell>
          <cell r="M358" t="str">
            <v/>
          </cell>
        </row>
        <row r="359">
          <cell r="A359" t="str">
            <v>Darren Rymer</v>
          </cell>
          <cell r="B359" t="str">
            <v/>
          </cell>
          <cell r="C359" t="str">
            <v/>
          </cell>
          <cell r="D359" t="str">
            <v>292 merand Crescent </v>
          </cell>
          <cell r="E359" t="str">
            <v>kyalami Estates</v>
          </cell>
          <cell r="F359" t="str">
            <v>Midrand</v>
          </cell>
          <cell r="G359" t="str">
            <v>1684</v>
          </cell>
          <cell r="H359" t="str">
            <v/>
          </cell>
          <cell r="I359" t="str">
            <v/>
          </cell>
          <cell r="J359" t="str">
            <v/>
          </cell>
          <cell r="K359" t="str">
            <v>0835323734</v>
          </cell>
          <cell r="L359" t="str">
            <v>drdarrenrymer@gmail.com</v>
          </cell>
          <cell r="M359" t="str">
            <v/>
          </cell>
        </row>
        <row r="360">
          <cell r="A360" t="str">
            <v>Darryl Chapman</v>
          </cell>
          <cell r="D360" t="str">
            <v>22 Uranus Street</v>
          </cell>
          <cell r="E360" t="str">
            <v>Atlasville</v>
          </cell>
          <cell r="F360" t="str">
            <v>Boksburg</v>
          </cell>
          <cell r="G360">
            <v>1459</v>
          </cell>
          <cell r="I360">
            <v>119735323</v>
          </cell>
          <cell r="J360" t="str">
            <v/>
          </cell>
          <cell r="K360">
            <v>834587598</v>
          </cell>
          <cell r="L360" t="str">
            <v>slchapman@telkomsa.net</v>
          </cell>
          <cell r="M360" t="str">
            <v/>
          </cell>
        </row>
        <row r="361">
          <cell r="A361" t="str">
            <v>Darryl Chapman</v>
          </cell>
          <cell r="B361" t="str">
            <v/>
          </cell>
          <cell r="C361" t="str">
            <v/>
          </cell>
          <cell r="D361" t="str">
            <v>22 Uranus Street</v>
          </cell>
          <cell r="E361" t="str">
            <v>Atlasville</v>
          </cell>
          <cell r="F361" t="str">
            <v>Boksburg</v>
          </cell>
          <cell r="G361" t="str">
            <v>1459</v>
          </cell>
          <cell r="H361" t="str">
            <v/>
          </cell>
          <cell r="I361" t="str">
            <v>083 458 7598</v>
          </cell>
          <cell r="J361" t="str">
            <v>011 973 5323</v>
          </cell>
          <cell r="K361" t="str">
            <v/>
          </cell>
          <cell r="L361" t="str">
            <v>slchapman@telkomsa.net</v>
          </cell>
          <cell r="M361" t="str">
            <v/>
          </cell>
        </row>
        <row r="362">
          <cell r="A362" t="str">
            <v>Darryn Lahner</v>
          </cell>
          <cell r="B362" t="str">
            <v>EBC Lahner</v>
          </cell>
          <cell r="D362" t="str">
            <v>Fingroup Place</v>
          </cell>
          <cell r="E362" t="str">
            <v>Bond Street Business Park</v>
          </cell>
          <cell r="F362" t="str">
            <v>Bond Street</v>
          </cell>
          <cell r="G362" t="str">
            <v>Ferndale 2194</v>
          </cell>
          <cell r="K362" t="str">
            <v>083 357 1283</v>
          </cell>
          <cell r="L362" t="str">
            <v>ernie@fingroup.co.za</v>
          </cell>
        </row>
        <row r="363">
          <cell r="A363" t="str">
            <v>Daryl Crockford</v>
          </cell>
          <cell r="B363" t="str">
            <v/>
          </cell>
          <cell r="C363" t="str">
            <v/>
          </cell>
          <cell r="D363" t="str">
            <v>8011 14 Ave NW</v>
          </cell>
          <cell r="E363" t="str">
            <v>Seattle, WA, USA</v>
          </cell>
          <cell r="F363">
            <v>98117</v>
          </cell>
          <cell r="G363" t="str">
            <v/>
          </cell>
          <cell r="H363" t="str">
            <v/>
          </cell>
          <cell r="I363" t="str">
            <v>+1 206 948 3431</v>
          </cell>
          <cell r="J363" t="str">
            <v/>
          </cell>
          <cell r="K363" t="str">
            <v>+1 206 948 3431</v>
          </cell>
          <cell r="L363" t="str">
            <v>darylcrockford@msn.com</v>
          </cell>
          <cell r="M363" t="str">
            <v>darylcrockford@msn.com</v>
          </cell>
        </row>
        <row r="364">
          <cell r="A364" t="str">
            <v>Daryl Crockford</v>
          </cell>
          <cell r="B364" t="str">
            <v/>
          </cell>
          <cell r="C364" t="str">
            <v/>
          </cell>
          <cell r="D364" t="str">
            <v>8011 14 Ave NW</v>
          </cell>
          <cell r="E364" t="str">
            <v>Seattle, WA</v>
          </cell>
          <cell r="F364">
            <v>98117</v>
          </cell>
          <cell r="G364" t="str">
            <v>USA</v>
          </cell>
          <cell r="H364" t="str">
            <v/>
          </cell>
          <cell r="I364" t="str">
            <v>+1 206 547 0793</v>
          </cell>
          <cell r="J364" t="str">
            <v/>
          </cell>
          <cell r="K364" t="str">
            <v/>
          </cell>
          <cell r="L364" t="str">
            <v>darylcrockford@msn.com</v>
          </cell>
          <cell r="M364" t="str">
            <v>darylcrockford@msn.com</v>
          </cell>
        </row>
        <row r="365">
          <cell r="A365" t="str">
            <v>Dave Buduen</v>
          </cell>
          <cell r="B365" t="str">
            <v/>
          </cell>
          <cell r="C365" t="str">
            <v/>
          </cell>
          <cell r="D365" t="str">
            <v>85-58 102 Street</v>
          </cell>
          <cell r="E365" t="str">
            <v xml:space="preserve">Richmond Hill, </v>
          </cell>
          <cell r="F365" t="str">
            <v>NY 11418</v>
          </cell>
          <cell r="G365" t="str">
            <v>USA</v>
          </cell>
          <cell r="H365" t="str">
            <v/>
          </cell>
          <cell r="I365" t="str">
            <v>+1 646-771-2778</v>
          </cell>
          <cell r="J365" t="str">
            <v/>
          </cell>
          <cell r="K365" t="str">
            <v/>
          </cell>
          <cell r="L365" t="str">
            <v>fishon0699@gmail.com</v>
          </cell>
          <cell r="M365" t="str">
            <v>fishon0699@yahoo.com</v>
          </cell>
        </row>
        <row r="366">
          <cell r="A366" t="str">
            <v>Dave Dyer</v>
          </cell>
          <cell r="D366" t="str">
            <v>P O Box 256,</v>
          </cell>
          <cell r="E366" t="str">
            <v>Himeville 3256</v>
          </cell>
          <cell r="F366" t="str">
            <v>KZN</v>
          </cell>
          <cell r="G366" t="str">
            <v/>
          </cell>
          <cell r="I366" t="str">
            <v/>
          </cell>
          <cell r="J366" t="str">
            <v/>
          </cell>
          <cell r="K366" t="str">
            <v>082 899 8830</v>
          </cell>
          <cell r="L366" t="str">
            <v>jndyer@telkomsa.net</v>
          </cell>
          <cell r="M366" t="str">
            <v/>
          </cell>
        </row>
        <row r="367">
          <cell r="A367" t="str">
            <v xml:space="preserve">Dave Ellis </v>
          </cell>
          <cell r="B367" t="str">
            <v/>
          </cell>
          <cell r="C367" t="str">
            <v/>
          </cell>
          <cell r="D367" t="str">
            <v>13396 SW Devonshire Drive</v>
          </cell>
          <cell r="E367" t="str">
            <v xml:space="preserve">Beaverton, </v>
          </cell>
          <cell r="F367" t="str">
            <v>Oregon 97005</v>
          </cell>
          <cell r="G367" t="str">
            <v>USA</v>
          </cell>
          <cell r="H367" t="str">
            <v/>
          </cell>
          <cell r="I367" t="str">
            <v>+1 503-866-8670</v>
          </cell>
          <cell r="J367" t="str">
            <v/>
          </cell>
          <cell r="K367" t="str">
            <v/>
          </cell>
          <cell r="L367" t="str">
            <v>ellis.david.andrew@gmail.com</v>
          </cell>
          <cell r="M367" t="str">
            <v/>
          </cell>
        </row>
        <row r="368">
          <cell r="A368" t="str">
            <v>Dave Evans</v>
          </cell>
          <cell r="D368" t="str">
            <v>PO Box 116</v>
          </cell>
          <cell r="E368" t="str">
            <v xml:space="preserve">Pullman, </v>
          </cell>
          <cell r="F368" t="str">
            <v>WA 99163</v>
          </cell>
          <cell r="G368" t="str">
            <v>USA</v>
          </cell>
          <cell r="I368" t="str">
            <v>+1 509-592-7027</v>
          </cell>
          <cell r="J368" t="str">
            <v/>
          </cell>
          <cell r="K368" t="str">
            <v>+1 509-592-7027</v>
          </cell>
          <cell r="L368" t="str">
            <v>dogsnfish@gmail.com</v>
          </cell>
          <cell r="M368" t="str">
            <v>dogsnfish@gmail.com</v>
          </cell>
        </row>
        <row r="369">
          <cell r="A369" t="str">
            <v>Dave Hild</v>
          </cell>
          <cell r="D369" t="str">
            <v>8 Second Avenue</v>
          </cell>
          <cell r="E369" t="str">
            <v>Hallfields</v>
          </cell>
          <cell r="F369" t="str">
            <v>Wetherby</v>
          </cell>
          <cell r="G369" t="str">
            <v>LS22 6JN, U.K.</v>
          </cell>
          <cell r="I369">
            <v>1937520090</v>
          </cell>
          <cell r="J369">
            <v>0</v>
          </cell>
          <cell r="K369">
            <v>0</v>
          </cell>
          <cell r="L369" t="str">
            <v>hild1@live.co.uk</v>
          </cell>
          <cell r="M369" t="str">
            <v>hild1@live.co.uk</v>
          </cell>
        </row>
        <row r="370">
          <cell r="A370" t="str">
            <v>Dave Mason</v>
          </cell>
          <cell r="C370" t="str">
            <v>Always Collects</v>
          </cell>
          <cell r="G370" t="str">
            <v>Empangeni</v>
          </cell>
          <cell r="K370" t="str">
            <v>082 454 6945</v>
          </cell>
          <cell r="L370" t="str">
            <v>davems@iafrica.com</v>
          </cell>
        </row>
        <row r="371">
          <cell r="A371" t="str">
            <v>Dave Roberts</v>
          </cell>
          <cell r="D371" t="str">
            <v>Bob Co</v>
          </cell>
          <cell r="L371" t="str">
            <v>david@daverobbo9999.plus.com</v>
          </cell>
        </row>
        <row r="372">
          <cell r="A372" t="str">
            <v>Dave Shepherd</v>
          </cell>
          <cell r="D372" t="str">
            <v>DFT</v>
          </cell>
          <cell r="E372" t="str">
            <v/>
          </cell>
          <cell r="F372" t="str">
            <v/>
          </cell>
          <cell r="G372" t="str">
            <v>Umkomaas</v>
          </cell>
          <cell r="I372" t="str">
            <v/>
          </cell>
          <cell r="J372" t="str">
            <v/>
          </cell>
          <cell r="K372" t="str">
            <v>083 614 9026</v>
          </cell>
          <cell r="L372" t="str">
            <v>dave.shepherd@sappi.com</v>
          </cell>
          <cell r="M372" t="str">
            <v/>
          </cell>
        </row>
        <row r="373">
          <cell r="A373" t="str">
            <v>Dave Smith</v>
          </cell>
          <cell r="B373" t="str">
            <v>Difo Agencies</v>
          </cell>
          <cell r="C373" t="str">
            <v/>
          </cell>
          <cell r="D373" t="str">
            <v>PO Box 889</v>
          </cell>
          <cell r="E373" t="str">
            <v>Westville</v>
          </cell>
          <cell r="F373">
            <v>3630</v>
          </cell>
          <cell r="G373" t="str">
            <v/>
          </cell>
          <cell r="H373">
            <v>4620167025</v>
          </cell>
          <cell r="I373" t="str">
            <v>0312668382</v>
          </cell>
          <cell r="J373" t="str">
            <v/>
          </cell>
          <cell r="K373" t="str">
            <v>083 251 1629</v>
          </cell>
          <cell r="L373" t="str">
            <v>smiffam@absamail.co.za</v>
          </cell>
          <cell r="M373" t="str">
            <v/>
          </cell>
        </row>
        <row r="374">
          <cell r="A374" t="str">
            <v>Dave Stefanini</v>
          </cell>
          <cell r="D374" t="str">
            <v>7025 Glen Hollow Lane</v>
          </cell>
          <cell r="E374" t="str">
            <v>Olmsted Falls, Ohip 44138</v>
          </cell>
          <cell r="F374" t="str">
            <v>USA</v>
          </cell>
          <cell r="G374" t="str">
            <v/>
          </cell>
          <cell r="I374" t="str">
            <v>+1 541-645-0268</v>
          </cell>
          <cell r="J374" t="str">
            <v/>
          </cell>
          <cell r="K374" t="str">
            <v>+1 541-645-0268</v>
          </cell>
          <cell r="L374" t="str">
            <v>dstefanini03@gmail.com</v>
          </cell>
          <cell r="M374" t="str">
            <v>dstefanini03@gmail.com</v>
          </cell>
        </row>
        <row r="375">
          <cell r="A375" t="str">
            <v>Dave Wyrley-Birch</v>
          </cell>
          <cell r="D375" t="str">
            <v>Weatherboard (Pty) Ltd</v>
          </cell>
          <cell r="E375" t="str">
            <v>PO Box 195</v>
          </cell>
          <cell r="F375" t="str">
            <v>Creighton</v>
          </cell>
          <cell r="G375" t="str">
            <v>3263</v>
          </cell>
          <cell r="H375" t="str">
            <v>4520203805</v>
          </cell>
          <cell r="I375" t="str">
            <v>039 883 9053</v>
          </cell>
          <cell r="J375" t="str">
            <v>039 833 9065</v>
          </cell>
          <cell r="K375" t="str">
            <v/>
          </cell>
          <cell r="L375" t="str">
            <v>daveb@weatherboard.co.za</v>
          </cell>
          <cell r="M375" t="str">
            <v/>
          </cell>
        </row>
        <row r="376">
          <cell r="A376" t="str">
            <v>David Baird</v>
          </cell>
          <cell r="B376" t="str">
            <v/>
          </cell>
          <cell r="C376" t="str">
            <v/>
          </cell>
          <cell r="D376" t="str">
            <v>25 Station road </v>
          </cell>
          <cell r="E376" t="str">
            <v>Carluke </v>
          </cell>
          <cell r="F376" t="str">
            <v>ML8 5AA </v>
          </cell>
          <cell r="G376" t="str">
            <v>Scotland </v>
          </cell>
          <cell r="H376" t="str">
            <v/>
          </cell>
          <cell r="I376" t="str">
            <v>+44 741 572 9386</v>
          </cell>
          <cell r="J376" t="str">
            <v/>
          </cell>
          <cell r="K376" t="str">
            <v/>
          </cell>
          <cell r="L376" t="str">
            <v>drbaird1975@gmail.com</v>
          </cell>
          <cell r="M376" t="str">
            <v/>
          </cell>
        </row>
        <row r="377">
          <cell r="A377" t="str">
            <v>David Birnage</v>
          </cell>
          <cell r="D377" t="str">
            <v>12 Tideway Yard</v>
          </cell>
          <cell r="E377" t="str">
            <v>Mortlake High Street</v>
          </cell>
          <cell r="F377" t="str">
            <v>London SW14 8SN</v>
          </cell>
          <cell r="G377" t="str">
            <v/>
          </cell>
          <cell r="I377" t="str">
            <v>0044 208 876 9701</v>
          </cell>
          <cell r="J377" t="str">
            <v/>
          </cell>
          <cell r="K377" t="str">
            <v>0044 7785 228928</v>
          </cell>
          <cell r="L377" t="str">
            <v>db@ccbenefits.co.uk</v>
          </cell>
          <cell r="M377" t="str">
            <v>db@ccbenefits.co.uk</v>
          </cell>
        </row>
        <row r="378">
          <cell r="A378" t="str">
            <v>David Boaler</v>
          </cell>
          <cell r="D378" t="str">
            <v>29 Hluhluwe Rd</v>
          </cell>
          <cell r="E378" t="str">
            <v>Paulshof</v>
          </cell>
          <cell r="F378" t="str">
            <v>Johannesburg</v>
          </cell>
          <cell r="G378">
            <v>2191</v>
          </cell>
          <cell r="I378" t="str">
            <v>+263 4 884144</v>
          </cell>
          <cell r="J378" t="str">
            <v/>
          </cell>
          <cell r="K378" t="str">
            <v>+263 772 154045</v>
          </cell>
          <cell r="L378" t="str">
            <v>fulgorian@gmail.com</v>
          </cell>
          <cell r="M378" t="str">
            <v/>
          </cell>
        </row>
        <row r="379">
          <cell r="A379" t="str">
            <v>David Boyle</v>
          </cell>
          <cell r="B379" t="str">
            <v/>
          </cell>
          <cell r="C379" t="str">
            <v/>
          </cell>
          <cell r="D379" t="str">
            <v>54 Goldsmith St</v>
          </cell>
          <cell r="E379" t="str">
            <v>Bunbury</v>
          </cell>
          <cell r="F379" t="str">
            <v>WA 6230</v>
          </cell>
          <cell r="G379" t="str">
            <v>Australia</v>
          </cell>
          <cell r="H379" t="str">
            <v/>
          </cell>
          <cell r="I379" t="str">
            <v/>
          </cell>
          <cell r="J379" t="str">
            <v/>
          </cell>
          <cell r="K379" t="str">
            <v>+61417927318</v>
          </cell>
          <cell r="L379" t="str">
            <v>williampat20@gmail.com</v>
          </cell>
          <cell r="M379" t="str">
            <v/>
          </cell>
        </row>
        <row r="380">
          <cell r="A380" t="str">
            <v>David Caddies</v>
          </cell>
          <cell r="B380" t="str">
            <v/>
          </cell>
          <cell r="C380" t="str">
            <v/>
          </cell>
          <cell r="D380" t="str">
            <v>19 Peckham Avenue</v>
          </cell>
          <cell r="E380" t="str">
            <v xml:space="preserve"> Chatswood 2067</v>
          </cell>
          <cell r="F380" t="str">
            <v>New South Wales</v>
          </cell>
          <cell r="G380" t="str">
            <v>Australia</v>
          </cell>
          <cell r="H380" t="str">
            <v/>
          </cell>
          <cell r="I380" t="str">
            <v/>
          </cell>
          <cell r="J380" t="str">
            <v/>
          </cell>
          <cell r="K380" t="str">
            <v>+61 0434671085</v>
          </cell>
          <cell r="L380" t="str">
            <v>dcaddies@ozonline.com.au</v>
          </cell>
          <cell r="M380" t="str">
            <v>mcaddies@ozonline.com.au</v>
          </cell>
        </row>
        <row r="381">
          <cell r="A381" t="str">
            <v>David Cheetham</v>
          </cell>
          <cell r="B381" t="str">
            <v/>
          </cell>
          <cell r="C381" t="str">
            <v/>
          </cell>
          <cell r="D381" t="str">
            <v>The Flat at Cross Keys</v>
          </cell>
          <cell r="E381" t="str">
            <v>The Green</v>
          </cell>
          <cell r="F381" t="str">
            <v>Washington, NE38 7AB</v>
          </cell>
          <cell r="G381" t="str">
            <v>United Kingdom</v>
          </cell>
          <cell r="H381" t="str">
            <v/>
          </cell>
          <cell r="I381" t="str">
            <v/>
          </cell>
          <cell r="J381" t="str">
            <v/>
          </cell>
          <cell r="K381" t="str">
            <v>+44 794 819 7267</v>
          </cell>
          <cell r="L381" t="str">
            <v>david_cheetham@me.com</v>
          </cell>
          <cell r="M381" t="str">
            <v>david_cheetham@me.com</v>
          </cell>
        </row>
        <row r="382">
          <cell r="A382" t="str">
            <v>David Dillistone</v>
          </cell>
          <cell r="B382" t="str">
            <v/>
          </cell>
          <cell r="C382" t="str">
            <v/>
          </cell>
          <cell r="D382" t="str">
            <v>The Bungalow</v>
          </cell>
          <cell r="E382" t="str">
            <v>Ballington, Wylye,</v>
          </cell>
          <cell r="F382" t="str">
            <v>Warminster, BA12 0QF.</v>
          </cell>
          <cell r="G382" t="str">
            <v>United Kingdom</v>
          </cell>
          <cell r="H382" t="str">
            <v/>
          </cell>
          <cell r="I382" t="str">
            <v/>
          </cell>
          <cell r="J382" t="str">
            <v/>
          </cell>
          <cell r="K382" t="str">
            <v>(+44) (0)7970 789 650</v>
          </cell>
          <cell r="L382" t="str">
            <v>ddflyfisher`@gmail.com</v>
          </cell>
          <cell r="M382" t="str">
            <v>ddflyfisher@gmail.com</v>
          </cell>
        </row>
        <row r="383">
          <cell r="A383" t="str">
            <v>David Dine</v>
          </cell>
          <cell r="B383" t="str">
            <v/>
          </cell>
          <cell r="C383" t="str">
            <v/>
          </cell>
          <cell r="D383" t="str">
            <v>9924 NW Abbey Rd</v>
          </cell>
          <cell r="E383" t="str">
            <v>Portland,</v>
          </cell>
          <cell r="F383" t="str">
            <v>Oregon 97229</v>
          </cell>
          <cell r="G383" t="str">
            <v>USA</v>
          </cell>
          <cell r="H383" t="str">
            <v/>
          </cell>
          <cell r="I383" t="str">
            <v/>
          </cell>
          <cell r="J383" t="str">
            <v/>
          </cell>
          <cell r="K383" t="str">
            <v/>
          </cell>
          <cell r="L383" t="str">
            <v>dd.dedine@gmail.com</v>
          </cell>
          <cell r="M383" t="str">
            <v/>
          </cell>
        </row>
        <row r="384">
          <cell r="A384" t="str">
            <v xml:space="preserve">David F. Piscitello   </v>
          </cell>
          <cell r="B384" t="str">
            <v/>
          </cell>
          <cell r="C384" t="str">
            <v/>
          </cell>
          <cell r="D384" t="str">
            <v>16 Barbados Drive</v>
          </cell>
          <cell r="E384" t="str">
            <v>Cheektowaga,</v>
          </cell>
          <cell r="F384" t="str">
            <v>NY 14227-3102</v>
          </cell>
          <cell r="G384" t="str">
            <v>USA</v>
          </cell>
          <cell r="H384" t="str">
            <v/>
          </cell>
          <cell r="I384" t="str">
            <v>+1 716 656-7174</v>
          </cell>
          <cell r="J384" t="str">
            <v/>
          </cell>
          <cell r="K384" t="str">
            <v>+1 716 238-4871</v>
          </cell>
          <cell r="L384" t="str">
            <v>invdav245@aol.com</v>
          </cell>
          <cell r="M384" t="str">
            <v>invdav245@aol.com</v>
          </cell>
        </row>
        <row r="385">
          <cell r="A385" t="str">
            <v>David Falk</v>
          </cell>
          <cell r="D385" t="str">
            <v>90 Malmesbury Rd</v>
          </cell>
          <cell r="E385" t="str">
            <v>Kleinbosch</v>
          </cell>
          <cell r="F385">
            <v>7500</v>
          </cell>
          <cell r="L385" t="str">
            <v>DFalck@omigpi.com</v>
          </cell>
        </row>
        <row r="386">
          <cell r="A386" t="str">
            <v>David Fleming</v>
          </cell>
          <cell r="D386" t="str">
            <v>PO Box 769</v>
          </cell>
          <cell r="E386" t="str">
            <v>Featherbrooke</v>
          </cell>
          <cell r="F386" t="str">
            <v>Mogale City</v>
          </cell>
          <cell r="G386">
            <v>1746</v>
          </cell>
          <cell r="I386" t="str">
            <v>0116726134/5</v>
          </cell>
          <cell r="J386">
            <v>116721094</v>
          </cell>
          <cell r="K386">
            <v>824648089</v>
          </cell>
          <cell r="L386" t="str">
            <v>fleming@iburst.co.za</v>
          </cell>
          <cell r="M386" t="str">
            <v/>
          </cell>
        </row>
        <row r="387">
          <cell r="A387" t="str">
            <v>DAVID HOOPER</v>
          </cell>
          <cell r="B387" t="str">
            <v/>
          </cell>
          <cell r="C387" t="str">
            <v/>
          </cell>
          <cell r="D387" t="str">
            <v>7805 Regatta Ct.</v>
          </cell>
          <cell r="E387" t="str">
            <v xml:space="preserve">Fort Worth, </v>
          </cell>
          <cell r="F387" t="str">
            <v>Texas  76179</v>
          </cell>
          <cell r="G387" t="str">
            <v>USA</v>
          </cell>
          <cell r="H387" t="str">
            <v/>
          </cell>
          <cell r="I387" t="str">
            <v>+1 817-718-5151</v>
          </cell>
          <cell r="J387" t="str">
            <v/>
          </cell>
          <cell r="K387" t="str">
            <v/>
          </cell>
          <cell r="L387" t="str">
            <v>hoopertx@sbcglobal.net</v>
          </cell>
          <cell r="M387" t="str">
            <v/>
          </cell>
        </row>
        <row r="388">
          <cell r="A388" t="str">
            <v>David Kestenbaum</v>
          </cell>
          <cell r="B388" t="str">
            <v/>
          </cell>
          <cell r="C388" t="str">
            <v/>
          </cell>
          <cell r="D388" t="str">
            <v>4803 Webb Canyon Road,</v>
          </cell>
          <cell r="E388" t="str">
            <v xml:space="preserve">Claremont California, </v>
          </cell>
          <cell r="F388">
            <v>91711</v>
          </cell>
          <cell r="G388" t="str">
            <v>USA</v>
          </cell>
          <cell r="H388" t="str">
            <v/>
          </cell>
          <cell r="I388" t="str">
            <v/>
          </cell>
          <cell r="J388" t="str">
            <v/>
          </cell>
          <cell r="K388" t="str">
            <v/>
          </cell>
          <cell r="L388" t="str">
            <v>dlkestenbaum@me.com</v>
          </cell>
          <cell r="M388" t="str">
            <v/>
          </cell>
        </row>
        <row r="389">
          <cell r="A389" t="str">
            <v>David Marais</v>
          </cell>
          <cell r="D389" t="str">
            <v>PO Box 31092</v>
          </cell>
          <cell r="E389" t="str">
            <v>Kyalami</v>
          </cell>
          <cell r="F389" t="str">
            <v>Midrand</v>
          </cell>
          <cell r="G389" t="str">
            <v>1684</v>
          </cell>
          <cell r="K389" t="str">
            <v>073 255 8781</v>
          </cell>
          <cell r="L389" t="str">
            <v>david.marais@pamgolding.co.za</v>
          </cell>
        </row>
        <row r="390">
          <cell r="A390" t="str">
            <v>David Marriott</v>
          </cell>
          <cell r="D390" t="str">
            <v>Arcadia House</v>
          </cell>
          <cell r="E390" t="str">
            <v>1 Brocco Bank</v>
          </cell>
          <cell r="F390" t="str">
            <v>Sheffield S11 8RQ</v>
          </cell>
          <cell r="G390" t="str">
            <v>United Kingdom</v>
          </cell>
          <cell r="I390" t="str">
            <v>0114 241 4954</v>
          </cell>
          <cell r="J390" t="str">
            <v>0114 2757425</v>
          </cell>
          <cell r="K390" t="str">
            <v>07885 116638</v>
          </cell>
          <cell r="L390" t="str">
            <v>david@mgrw.co.uk</v>
          </cell>
        </row>
        <row r="391">
          <cell r="A391" t="str">
            <v>David Marshall</v>
          </cell>
          <cell r="D391" t="str">
            <v>Pinegowrie Post Office</v>
          </cell>
          <cell r="E391" t="str">
            <v>Cnr BarkstonDr. &amp; Willscarlet Rd</v>
          </cell>
          <cell r="F391" t="str">
            <v>Blairgowrie, Randburg</v>
          </cell>
          <cell r="G391">
            <v>2194</v>
          </cell>
          <cell r="I391" t="str">
            <v/>
          </cell>
          <cell r="J391" t="str">
            <v/>
          </cell>
          <cell r="K391" t="str">
            <v>(082) 885 8096</v>
          </cell>
          <cell r="L391" t="str">
            <v>davemarshall07@gmail.com</v>
          </cell>
          <cell r="M391" t="str">
            <v/>
          </cell>
        </row>
        <row r="392">
          <cell r="A392" t="str">
            <v>David Mcdowell</v>
          </cell>
          <cell r="B392" t="str">
            <v/>
          </cell>
          <cell r="C392" t="str">
            <v/>
          </cell>
          <cell r="D392" t="str">
            <v>1197 cedar shoals drive , apt 204</v>
          </cell>
          <cell r="E392" t="str">
            <v xml:space="preserve">Athens , </v>
          </cell>
          <cell r="F392" t="str">
            <v>Georgia 30605</v>
          </cell>
          <cell r="G392" t="str">
            <v>United States</v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L392" t="str">
            <v>dmcdow311@gmail.com</v>
          </cell>
          <cell r="M392" t="str">
            <v/>
          </cell>
        </row>
        <row r="393">
          <cell r="A393" t="str">
            <v>David Meronek</v>
          </cell>
          <cell r="B393" t="str">
            <v/>
          </cell>
          <cell r="C393" t="str">
            <v/>
          </cell>
          <cell r="D393" t="str">
            <v>1880 E Sherwood Ter</v>
          </cell>
          <cell r="E393" t="str">
            <v>Mustang</v>
          </cell>
          <cell r="F393" t="str">
            <v>OK 73064</v>
          </cell>
          <cell r="G393" t="str">
            <v>USA</v>
          </cell>
          <cell r="H393" t="str">
            <v/>
          </cell>
          <cell r="I393" t="str">
            <v>+1 405-795-2732</v>
          </cell>
          <cell r="J393" t="str">
            <v/>
          </cell>
          <cell r="K393" t="str">
            <v/>
          </cell>
          <cell r="L393" t="str">
            <v>meronekdavid@yahoo.com</v>
          </cell>
          <cell r="M393" t="str">
            <v/>
          </cell>
        </row>
        <row r="394">
          <cell r="A394" t="str">
            <v>David Muggeridge</v>
          </cell>
          <cell r="B394" t="str">
            <v/>
          </cell>
          <cell r="C394" t="str">
            <v/>
          </cell>
          <cell r="D394" t="str">
            <v>15 Montgomery Terrace</v>
          </cell>
          <cell r="E394" t="str">
            <v>Hokowhitu</v>
          </cell>
          <cell r="F394" t="str">
            <v>Palmerston North 4410</v>
          </cell>
          <cell r="G394" t="str">
            <v>New Zealand</v>
          </cell>
          <cell r="H394" t="str">
            <v/>
          </cell>
          <cell r="I394" t="str">
            <v/>
          </cell>
          <cell r="J394" t="str">
            <v/>
          </cell>
          <cell r="K394" t="str">
            <v/>
          </cell>
          <cell r="L394" t="str">
            <v>drm100@xtra.co.nz</v>
          </cell>
          <cell r="M394" t="str">
            <v/>
          </cell>
        </row>
        <row r="395">
          <cell r="A395" t="str">
            <v>David Myburg</v>
          </cell>
          <cell r="L395" t="str">
            <v>debram@jankelow.co.za</v>
          </cell>
        </row>
        <row r="396">
          <cell r="A396" t="str">
            <v>David Patzke</v>
          </cell>
          <cell r="B396" t="str">
            <v/>
          </cell>
          <cell r="C396" t="str">
            <v/>
          </cell>
          <cell r="D396" t="str">
            <v>84 Ridgeview Trail</v>
          </cell>
          <cell r="E396" t="str">
            <v xml:space="preserve">Cartersville </v>
          </cell>
          <cell r="F396" t="str">
            <v>GA 30120</v>
          </cell>
          <cell r="G396" t="str">
            <v>United States</v>
          </cell>
          <cell r="H396" t="str">
            <v/>
          </cell>
          <cell r="I396" t="str">
            <v/>
          </cell>
          <cell r="J396" t="str">
            <v/>
          </cell>
          <cell r="K396" t="str">
            <v>+1 770 595-3176</v>
          </cell>
          <cell r="L396" t="str">
            <v>dwp933@aol.com</v>
          </cell>
          <cell r="M396" t="str">
            <v/>
          </cell>
        </row>
        <row r="397">
          <cell r="A397" t="str">
            <v>DAVID PENDLEBURY</v>
          </cell>
          <cell r="D397" t="str">
            <v>119 BROADFIELD DRIVE</v>
          </cell>
          <cell r="E397" t="str">
            <v>LEYLAND</v>
          </cell>
          <cell r="F397" t="str">
            <v>LANCASHIRE</v>
          </cell>
          <cell r="G397" t="str">
            <v>ENGLAND</v>
          </cell>
          <cell r="I397">
            <v>1772498267</v>
          </cell>
          <cell r="J397">
            <v>0</v>
          </cell>
          <cell r="K397">
            <v>0</v>
          </cell>
          <cell r="L397" t="str">
            <v>david.pendlebury@blueyonder.co.uk</v>
          </cell>
          <cell r="M397" t="str">
            <v>david.pendlebury@blueyonder.co.uk</v>
          </cell>
        </row>
        <row r="398">
          <cell r="A398" t="str">
            <v>David Pienaar</v>
          </cell>
          <cell r="B398" t="str">
            <v>Bluegrass</v>
          </cell>
          <cell r="D398" t="str">
            <v>P O Box 1093</v>
          </cell>
          <cell r="E398" t="str">
            <v>Cresta</v>
          </cell>
          <cell r="F398" t="str">
            <v>JHB</v>
          </cell>
          <cell r="G398">
            <v>2118</v>
          </cell>
          <cell r="I398" t="str">
            <v/>
          </cell>
          <cell r="J398" t="str">
            <v/>
          </cell>
          <cell r="K398" t="str">
            <v>0833088070</v>
          </cell>
          <cell r="L398" t="str">
            <v>davidpienaar@me.com</v>
          </cell>
          <cell r="M398" t="str">
            <v/>
          </cell>
        </row>
        <row r="399">
          <cell r="A399" t="str">
            <v>David Pitchers</v>
          </cell>
          <cell r="B399" t="str">
            <v/>
          </cell>
          <cell r="C399" t="str">
            <v/>
          </cell>
          <cell r="D399" t="str">
            <v>34, Fishley View,</v>
          </cell>
          <cell r="E399" t="str">
            <v>Acle,</v>
          </cell>
          <cell r="F399" t="str">
            <v>Norwich,  NR13 3EL</v>
          </cell>
          <cell r="G399" t="str">
            <v>United Kingdom</v>
          </cell>
          <cell r="H399" t="str">
            <v/>
          </cell>
          <cell r="I399" t="str">
            <v>+49 375 1206</v>
          </cell>
          <cell r="J399" t="str">
            <v/>
          </cell>
          <cell r="K399" t="str">
            <v>+49 758 377 8651</v>
          </cell>
          <cell r="L399" t="str">
            <v>davidpitchers@btinternet.com</v>
          </cell>
          <cell r="M399" t="str">
            <v>davidpitchers@btinternet.com</v>
          </cell>
        </row>
        <row r="400">
          <cell r="A400" t="str">
            <v>David Potts</v>
          </cell>
          <cell r="B400" t="str">
            <v/>
          </cell>
          <cell r="C400" t="str">
            <v/>
          </cell>
          <cell r="D400" t="str">
            <v>11 Talisman Way Dr</v>
          </cell>
          <cell r="E400" t="str">
            <v>Florissant</v>
          </cell>
          <cell r="F400" t="str">
            <v>MO 63034</v>
          </cell>
          <cell r="G400" t="str">
            <v>USA</v>
          </cell>
          <cell r="H400" t="str">
            <v/>
          </cell>
          <cell r="I400" t="str">
            <v>314.401.1500</v>
          </cell>
          <cell r="J400" t="str">
            <v/>
          </cell>
          <cell r="K400" t="str">
            <v/>
          </cell>
          <cell r="L400" t="str">
            <v>dpotts01@sbcglobal.net</v>
          </cell>
          <cell r="M400" t="str">
            <v>dpotts01@sbcglobal.net</v>
          </cell>
        </row>
        <row r="401">
          <cell r="A401" t="str">
            <v>David R. Starr</v>
          </cell>
          <cell r="B401" t="str">
            <v/>
          </cell>
          <cell r="C401" t="str">
            <v/>
          </cell>
          <cell r="D401" t="str">
            <v>444 S. State St</v>
          </cell>
          <cell r="E401" t="str">
            <v>#310</v>
          </cell>
          <cell r="F401" t="str">
            <v xml:space="preserve">Bellingham, WA  98223  </v>
          </cell>
          <cell r="G401" t="str">
            <v>USA</v>
          </cell>
          <cell r="H401" t="str">
            <v/>
          </cell>
          <cell r="I401" t="str">
            <v/>
          </cell>
          <cell r="J401" t="str">
            <v/>
          </cell>
          <cell r="K401" t="str">
            <v>+1 360-319-5200</v>
          </cell>
          <cell r="L401" t="str">
            <v>robbin@accessliving.net</v>
          </cell>
          <cell r="M401" t="str">
            <v>robbin@accessliving.net</v>
          </cell>
        </row>
        <row r="402">
          <cell r="A402" t="str">
            <v>David Romero</v>
          </cell>
          <cell r="B402" t="str">
            <v/>
          </cell>
          <cell r="C402" t="str">
            <v/>
          </cell>
          <cell r="D402" t="str">
            <v xml:space="preserve">6100 Seagull NE Suite B-104 </v>
          </cell>
          <cell r="E402" t="str">
            <v xml:space="preserve">Albuquerque, </v>
          </cell>
          <cell r="F402" t="str">
            <v>NM 87109</v>
          </cell>
          <cell r="G402" t="str">
            <v>USA</v>
          </cell>
          <cell r="H402" t="str">
            <v/>
          </cell>
          <cell r="I402" t="str">
            <v>+1 505.401.2868</v>
          </cell>
          <cell r="J402" t="str">
            <v/>
          </cell>
          <cell r="K402" t="str">
            <v>+1 505.401.2868</v>
          </cell>
          <cell r="L402" t="str">
            <v>dromero@bayada.com</v>
          </cell>
          <cell r="M402" t="str">
            <v>dave.automaticcafe@gmail.com</v>
          </cell>
        </row>
        <row r="403">
          <cell r="A403" t="str">
            <v>David Sanders</v>
          </cell>
          <cell r="B403" t="str">
            <v/>
          </cell>
          <cell r="C403" t="str">
            <v/>
          </cell>
          <cell r="D403" t="str">
            <v>48 Kenilworth Road,</v>
          </cell>
          <cell r="E403" t="str">
            <v>Kenilworth,</v>
          </cell>
          <cell r="F403" t="str">
            <v>Cape Town,</v>
          </cell>
          <cell r="G403">
            <v>7708</v>
          </cell>
          <cell r="H403" t="str">
            <v/>
          </cell>
          <cell r="I403" t="str">
            <v>0 21 9592132</v>
          </cell>
          <cell r="J403" t="str">
            <v/>
          </cell>
          <cell r="K403" t="str">
            <v/>
          </cell>
          <cell r="L403" t="str">
            <v>sandersdav5845@gmail.com</v>
          </cell>
          <cell r="M403" t="str">
            <v/>
          </cell>
        </row>
        <row r="404">
          <cell r="A404" t="str">
            <v>David Staley</v>
          </cell>
          <cell r="B404" t="str">
            <v/>
          </cell>
          <cell r="C404" t="str">
            <v/>
          </cell>
          <cell r="D404" t="str">
            <v>8005 Ruble Dr.</v>
          </cell>
          <cell r="E404" t="str">
            <v xml:space="preserve">Delton, </v>
          </cell>
          <cell r="F404" t="str">
            <v>MI 49046</v>
          </cell>
          <cell r="G404" t="str">
            <v>USA</v>
          </cell>
          <cell r="H404" t="str">
            <v/>
          </cell>
          <cell r="I404" t="str">
            <v>1-269-623-7379</v>
          </cell>
          <cell r="J404" t="str">
            <v/>
          </cell>
          <cell r="K404" t="str">
            <v>1-269-841-9260</v>
          </cell>
          <cell r="L404" t="str">
            <v>staleyclan@yahoo.com</v>
          </cell>
          <cell r="M404" t="str">
            <v>davestaley1@gmail.com</v>
          </cell>
        </row>
        <row r="405">
          <cell r="A405" t="str">
            <v>David Weaver</v>
          </cell>
          <cell r="D405" t="str">
            <v>PO Box 607</v>
          </cell>
          <cell r="E405" t="str">
            <v>Harrismith</v>
          </cell>
          <cell r="F405">
            <v>9880</v>
          </cell>
          <cell r="K405" t="str">
            <v>083 303 4230</v>
          </cell>
          <cell r="L405" t="str">
            <v>0823130471@vodamail.co.za</v>
          </cell>
          <cell r="M405" t="str">
            <v>Eagle Farm Feeds [eff@ohs.dorea.co.za]</v>
          </cell>
        </row>
        <row r="406">
          <cell r="A406" t="str">
            <v>David Wild</v>
          </cell>
          <cell r="B406" t="str">
            <v/>
          </cell>
          <cell r="C406" t="str">
            <v/>
          </cell>
          <cell r="D406" t="str">
            <v>12630 Blakely Pl NW</v>
          </cell>
          <cell r="E406" t="str">
            <v>Seattle, WA</v>
          </cell>
          <cell r="F406">
            <v>98177</v>
          </cell>
          <cell r="G406" t="str">
            <v>USA</v>
          </cell>
          <cell r="H406" t="str">
            <v/>
          </cell>
          <cell r="I406" t="str">
            <v/>
          </cell>
          <cell r="J406" t="str">
            <v/>
          </cell>
          <cell r="K406" t="str">
            <v/>
          </cell>
          <cell r="L406" t="str">
            <v>davidwild@mac.com</v>
          </cell>
          <cell r="M406" t="str">
            <v/>
          </cell>
        </row>
        <row r="407">
          <cell r="A407" t="str">
            <v>David Williams</v>
          </cell>
          <cell r="D407" t="str">
            <v>P.O.Box 190</v>
          </cell>
          <cell r="E407" t="str">
            <v>Murray River P.E.</v>
          </cell>
          <cell r="F407" t="str">
            <v>C0A 1W0</v>
          </cell>
          <cell r="G407" t="str">
            <v>Canada</v>
          </cell>
          <cell r="I407" t="str">
            <v/>
          </cell>
          <cell r="J407" t="str">
            <v/>
          </cell>
          <cell r="K407" t="str">
            <v/>
          </cell>
          <cell r="L407" t="str">
            <v>david_owilliams@hotmail.com</v>
          </cell>
          <cell r="M407" t="str">
            <v/>
          </cell>
        </row>
        <row r="408">
          <cell r="A408" t="str">
            <v xml:space="preserve">Dean Childs </v>
          </cell>
          <cell r="D408" t="str">
            <v>1400 West Washington St.</v>
          </cell>
          <cell r="E408" t="str">
            <v>Suite 104   Box 100</v>
          </cell>
          <cell r="F408" t="str">
            <v xml:space="preserve">Sequim, </v>
          </cell>
          <cell r="G408" t="str">
            <v>WA   98382  USA</v>
          </cell>
          <cell r="I408" t="str">
            <v>801.391.2326</v>
          </cell>
          <cell r="K408" t="str">
            <v>801.391.2326</v>
          </cell>
          <cell r="L408" t="str">
            <v>wcap.com@gmail.com</v>
          </cell>
        </row>
        <row r="409">
          <cell r="A409" t="str">
            <v>Dean Faure</v>
          </cell>
          <cell r="D409" t="str">
            <v>P.O Box 57370</v>
          </cell>
          <cell r="E409" t="str">
            <v>Springfield</v>
          </cell>
          <cell r="F409" t="str">
            <v>Johannesburg</v>
          </cell>
          <cell r="G409">
            <v>2137</v>
          </cell>
          <cell r="I409" t="str">
            <v>011 682 1654</v>
          </cell>
          <cell r="J409" t="str">
            <v/>
          </cell>
          <cell r="K409" t="str">
            <v>082 329 0683</v>
          </cell>
          <cell r="L409" t="str">
            <v>deanfaure189@msn.com</v>
          </cell>
          <cell r="M409" t="str">
            <v/>
          </cell>
        </row>
        <row r="410">
          <cell r="A410" t="str">
            <v>Dean McNab</v>
          </cell>
          <cell r="B410" t="str">
            <v/>
          </cell>
          <cell r="C410" t="str">
            <v/>
          </cell>
          <cell r="D410" t="str">
            <v>98 Panorama Road</v>
          </cell>
          <cell r="E410" t="str">
            <v>Rooihuiskraal</v>
          </cell>
          <cell r="F410" t="str">
            <v>Centurion</v>
          </cell>
          <cell r="G410" t="str">
            <v>0149</v>
          </cell>
          <cell r="H410" t="str">
            <v/>
          </cell>
          <cell r="I410" t="str">
            <v/>
          </cell>
          <cell r="J410" t="str">
            <v/>
          </cell>
          <cell r="K410" t="str">
            <v>+27 (82) 838-4277</v>
          </cell>
          <cell r="L410" t="str">
            <v>mcnab_dean@yahoo.com</v>
          </cell>
          <cell r="M410" t="str">
            <v/>
          </cell>
        </row>
        <row r="411">
          <cell r="A411" t="str">
            <v>Dean Muller</v>
          </cell>
          <cell r="B411" t="str">
            <v/>
          </cell>
          <cell r="C411" t="str">
            <v/>
          </cell>
          <cell r="D411" t="str">
            <v>58 Frost Street</v>
          </cell>
          <cell r="E411" t="str">
            <v>Balmoral</v>
          </cell>
          <cell r="F411" t="str">
            <v>Queenstown</v>
          </cell>
          <cell r="G411">
            <v>5320</v>
          </cell>
          <cell r="H411" t="str">
            <v/>
          </cell>
          <cell r="I411" t="str">
            <v>045-8072212</v>
          </cell>
          <cell r="J411">
            <v>867754925</v>
          </cell>
          <cell r="K411">
            <v>824955361</v>
          </cell>
          <cell r="L411" t="str">
            <v>deanm@polka.co.za</v>
          </cell>
          <cell r="M411" t="str">
            <v/>
          </cell>
        </row>
        <row r="412">
          <cell r="A412" t="str">
            <v>Dean Roy</v>
          </cell>
          <cell r="B412" t="str">
            <v/>
          </cell>
          <cell r="C412" t="str">
            <v/>
          </cell>
          <cell r="D412" t="str">
            <v>119 Wolff Way</v>
          </cell>
          <cell r="E412" t="str">
            <v>Fort McMurray</v>
          </cell>
          <cell r="F412" t="str">
            <v>Alberta T9H 5G6</v>
          </cell>
          <cell r="G412" t="str">
            <v>Canada</v>
          </cell>
          <cell r="H412" t="str">
            <v/>
          </cell>
          <cell r="I412" t="str">
            <v>+1 (780)721-4305</v>
          </cell>
          <cell r="J412" t="str">
            <v/>
          </cell>
          <cell r="K412" t="str">
            <v>+1  (780)721-4305</v>
          </cell>
          <cell r="L412" t="str">
            <v>dproy57@gmail.com</v>
          </cell>
          <cell r="M412" t="str">
            <v>dproy57@gmail.com</v>
          </cell>
        </row>
        <row r="413">
          <cell r="A413" t="str">
            <v>Dean Ward</v>
          </cell>
          <cell r="B413" t="str">
            <v/>
          </cell>
          <cell r="C413" t="str">
            <v/>
          </cell>
          <cell r="D413" t="str">
            <v>26 Eros Villas</v>
          </cell>
          <cell r="E413" t="str">
            <v>Olympus</v>
          </cell>
          <cell r="F413" t="str">
            <v>Pretoria</v>
          </cell>
          <cell r="G413" t="str">
            <v>*0081</v>
          </cell>
          <cell r="H413" t="str">
            <v/>
          </cell>
          <cell r="I413" t="str">
            <v>081 054 5206 (Chelsea)</v>
          </cell>
          <cell r="J413" t="str">
            <v/>
          </cell>
          <cell r="K413" t="str">
            <v>0060 (12) 293 4093 (Dean)</v>
          </cell>
          <cell r="L413" t="str">
            <v>warddean08@gmail.com</v>
          </cell>
          <cell r="M413" t="str">
            <v/>
          </cell>
        </row>
        <row r="414">
          <cell r="A414" t="str">
            <v>Denis Maroun</v>
          </cell>
          <cell r="D414" t="str">
            <v>Box 96</v>
          </cell>
          <cell r="E414" t="str">
            <v>Witkoppen</v>
          </cell>
          <cell r="F414" t="str">
            <v>J H B</v>
          </cell>
          <cell r="G414">
            <v>2068</v>
          </cell>
          <cell r="I414" t="str">
            <v>0114659057</v>
          </cell>
          <cell r="J414" t="str">
            <v>0114659057</v>
          </cell>
          <cell r="K414" t="str">
            <v>0827770824</v>
          </cell>
          <cell r="L414" t="str">
            <v>denismaroun@icon.co.za</v>
          </cell>
          <cell r="M414" t="str">
            <v/>
          </cell>
        </row>
        <row r="415">
          <cell r="A415" t="str">
            <v>Denise Popps</v>
          </cell>
          <cell r="B415" t="str">
            <v/>
          </cell>
          <cell r="C415" t="str">
            <v/>
          </cell>
          <cell r="D415" t="str">
            <v>1319 Irwin Street</v>
          </cell>
          <cell r="E415" t="str">
            <v xml:space="preserve">Aliquippa, </v>
          </cell>
          <cell r="F415" t="str">
            <v>PA 15001</v>
          </cell>
          <cell r="G415" t="str">
            <v>USA</v>
          </cell>
          <cell r="H415" t="str">
            <v/>
          </cell>
          <cell r="I415" t="str">
            <v>1-724-650-8085</v>
          </cell>
          <cell r="J415" t="str">
            <v/>
          </cell>
          <cell r="K415" t="str">
            <v>1-724-650-8085</v>
          </cell>
          <cell r="L415" t="str">
            <v>dmpopps1969@yahoo.com</v>
          </cell>
          <cell r="M415" t="str">
            <v/>
          </cell>
        </row>
        <row r="416">
          <cell r="A416" t="str">
            <v>Denise van Wyk</v>
          </cell>
          <cell r="B416" t="str">
            <v/>
          </cell>
          <cell r="C416" t="str">
            <v/>
          </cell>
          <cell r="D416" t="str">
            <v>P.O. Box 17517</v>
          </cell>
          <cell r="E416" t="str">
            <v>Lyttelton</v>
          </cell>
          <cell r="F416" t="str">
            <v/>
          </cell>
          <cell r="G416" t="str">
            <v>0140</v>
          </cell>
          <cell r="H416" t="str">
            <v/>
          </cell>
          <cell r="I416" t="str">
            <v/>
          </cell>
          <cell r="J416" t="str">
            <v/>
          </cell>
          <cell r="K416" t="str">
            <v>079 555 6962</v>
          </cell>
          <cell r="L416" t="str">
            <v>denisevanwyk@gmail.com</v>
          </cell>
          <cell r="M416" t="str">
            <v/>
          </cell>
        </row>
        <row r="417">
          <cell r="A417" t="str">
            <v>Dennis Graham</v>
          </cell>
          <cell r="F417" t="str">
            <v>Glenwood</v>
          </cell>
          <cell r="L417" t="str">
            <v>dennis [baldeagle6@wol.co.za]</v>
          </cell>
        </row>
        <row r="418">
          <cell r="A418" t="str">
            <v>Dennis Holtz</v>
          </cell>
          <cell r="B418" t="str">
            <v/>
          </cell>
          <cell r="C418" t="str">
            <v/>
          </cell>
          <cell r="D418" t="str">
            <v>54 Mark Drive, #102</v>
          </cell>
          <cell r="E418" t="str">
            <v>San Rafael</v>
          </cell>
          <cell r="F418" t="str">
            <v>California</v>
          </cell>
          <cell r="G418" t="str">
            <v>USA</v>
          </cell>
          <cell r="H418" t="str">
            <v/>
          </cell>
          <cell r="I418" t="str">
            <v>+1 415-412-2149</v>
          </cell>
          <cell r="J418" t="str">
            <v/>
          </cell>
          <cell r="K418" t="str">
            <v>+1 415-412-2149</v>
          </cell>
          <cell r="L418" t="str">
            <v>dennis@holtzlaw.com</v>
          </cell>
          <cell r="M418" t="str">
            <v>43holtz@gmail.com</v>
          </cell>
        </row>
        <row r="419">
          <cell r="A419" t="str">
            <v>Dennis Prior</v>
          </cell>
          <cell r="D419" t="str">
            <v>PO Box 246</v>
          </cell>
          <cell r="E419" t="str">
            <v>Ferndale</v>
          </cell>
          <cell r="F419">
            <v>2160</v>
          </cell>
          <cell r="I419" t="str">
            <v>,011 886 5804</v>
          </cell>
          <cell r="K419" t="str">
            <v>083 455 6797</v>
          </cell>
        </row>
        <row r="420">
          <cell r="A420" t="str">
            <v>Dennis Shepherd</v>
          </cell>
          <cell r="B420" t="str">
            <v/>
          </cell>
          <cell r="C420" t="str">
            <v/>
          </cell>
          <cell r="D420" t="str">
            <v>PO Box 1482</v>
          </cell>
          <cell r="E420" t="str">
            <v>Noordheuwel</v>
          </cell>
          <cell r="F420" t="str">
            <v>Krugersdorp</v>
          </cell>
          <cell r="G420" t="str">
            <v>1750</v>
          </cell>
          <cell r="H420" t="str">
            <v/>
          </cell>
          <cell r="I420" t="str">
            <v>011 955 5136</v>
          </cell>
          <cell r="J420" t="str">
            <v/>
          </cell>
          <cell r="K420" t="str">
            <v>079 802 3476</v>
          </cell>
          <cell r="L420" t="str">
            <v>denniss@wescoal.com</v>
          </cell>
          <cell r="M420" t="str">
            <v/>
          </cell>
        </row>
        <row r="421">
          <cell r="A421" t="str">
            <v>Denver Pillay</v>
          </cell>
          <cell r="B421" t="str">
            <v/>
          </cell>
          <cell r="C421" t="str">
            <v/>
          </cell>
          <cell r="D421" t="str">
            <v>66 Wagenaar Street</v>
          </cell>
          <cell r="E421" t="str">
            <v>Monte Vista</v>
          </cell>
          <cell r="F421" t="str">
            <v>7460</v>
          </cell>
          <cell r="G421" t="str">
            <v>Cape Town</v>
          </cell>
          <cell r="H421" t="str">
            <v/>
          </cell>
          <cell r="I421" t="str">
            <v/>
          </cell>
          <cell r="J421" t="str">
            <v/>
          </cell>
          <cell r="K421" t="str">
            <v>+27 (0) 82 571 3577</v>
          </cell>
          <cell r="L421" t="str">
            <v>denver.pillay@debeersgroup.com</v>
          </cell>
          <cell r="M421" t="str">
            <v/>
          </cell>
        </row>
        <row r="422">
          <cell r="A422" t="str">
            <v>Deon Nel</v>
          </cell>
          <cell r="B422" t="str">
            <v/>
          </cell>
          <cell r="C422" t="str">
            <v/>
          </cell>
          <cell r="D422" t="str">
            <v>1258 Lever Road</v>
          </cell>
          <cell r="E422" t="str">
            <v>Headway Hill</v>
          </cell>
          <cell r="F422" t="str">
            <v>Midrand</v>
          </cell>
          <cell r="G422" t="str">
            <v>1685</v>
          </cell>
          <cell r="H422" t="str">
            <v/>
          </cell>
          <cell r="I422" t="str">
            <v>+27 11 313 3436</v>
          </cell>
          <cell r="J422" t="str">
            <v/>
          </cell>
          <cell r="K422" t="str">
            <v>+27 11 313 3436</v>
          </cell>
          <cell r="L422" t="str">
            <v>DeonN@dbsa.org
Bloemfontein</v>
          </cell>
          <cell r="M422" t="str">
            <v/>
          </cell>
        </row>
        <row r="423">
          <cell r="A423" t="str">
            <v xml:space="preserve">Deon Stamer </v>
          </cell>
          <cell r="D423" t="str">
            <v/>
          </cell>
          <cell r="E423" t="str">
            <v/>
          </cell>
          <cell r="F423" t="str">
            <v/>
          </cell>
          <cell r="G423" t="str">
            <v>Cape Town</v>
          </cell>
          <cell r="I423" t="str">
            <v/>
          </cell>
          <cell r="J423" t="str">
            <v/>
          </cell>
          <cell r="K423" t="str">
            <v/>
          </cell>
          <cell r="L423" t="str">
            <v>deonstamer@gmail.com</v>
          </cell>
          <cell r="M423" t="str">
            <v/>
          </cell>
        </row>
        <row r="424">
          <cell r="A424" t="str">
            <v>Derek Brittain</v>
          </cell>
          <cell r="D424">
            <v>0</v>
          </cell>
          <cell r="E424">
            <v>0</v>
          </cell>
          <cell r="F424">
            <v>0</v>
          </cell>
          <cell r="G424" t="str">
            <v>PMB</v>
          </cell>
          <cell r="I424" t="str">
            <v>0333949595</v>
          </cell>
          <cell r="J424">
            <v>0</v>
          </cell>
          <cell r="K424">
            <v>0</v>
          </cell>
          <cell r="L424" t="str">
            <v>derek@cenprop.co.za</v>
          </cell>
        </row>
        <row r="425">
          <cell r="A425" t="str">
            <v>Derek Cunningham</v>
          </cell>
          <cell r="B425" t="str">
            <v/>
          </cell>
          <cell r="C425" t="str">
            <v/>
          </cell>
          <cell r="D425" t="str">
            <v>Flat 10, 20 Kemp Street</v>
          </cell>
          <cell r="E425" t="str">
            <v xml:space="preserve">Thornbury, </v>
          </cell>
          <cell r="F425" t="str">
            <v>Victoria, 3071</v>
          </cell>
          <cell r="G425" t="str">
            <v>Australia</v>
          </cell>
          <cell r="H425" t="str">
            <v/>
          </cell>
          <cell r="I425" t="str">
            <v/>
          </cell>
          <cell r="J425" t="str">
            <v/>
          </cell>
          <cell r="K425" t="str">
            <v>+61 43 218 5891</v>
          </cell>
          <cell r="L425" t="str">
            <v>derekcunningham61@gmail.com</v>
          </cell>
          <cell r="M425" t="str">
            <v>derekcunningham61@gmail.com</v>
          </cell>
        </row>
        <row r="426">
          <cell r="A426" t="str">
            <v>Derek de la Hunt</v>
          </cell>
          <cell r="K426" t="str">
            <v>083 625 9819</v>
          </cell>
          <cell r="L426" t="str">
            <v>drdelahunt@mweb.co.za</v>
          </cell>
        </row>
        <row r="427">
          <cell r="A427" t="str">
            <v xml:space="preserve">Derek Ervin  </v>
          </cell>
          <cell r="B427" t="str">
            <v/>
          </cell>
          <cell r="C427" t="str">
            <v/>
          </cell>
          <cell r="D427" t="str">
            <v xml:space="preserve">1 Lyndhurst crescent </v>
          </cell>
          <cell r="E427" t="str">
            <v xml:space="preserve">Belfast BT13 3XF </v>
          </cell>
          <cell r="F427" t="str">
            <v>Northern Ireland</v>
          </cell>
          <cell r="G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 t="str">
            <v>+44 745 648 3263</v>
          </cell>
          <cell r="L427" t="str">
            <v>derek_lyndhurst@yahoo.co.uk</v>
          </cell>
          <cell r="M427" t="str">
            <v/>
          </cell>
        </row>
        <row r="428">
          <cell r="A428" t="str">
            <v>Derek Smith</v>
          </cell>
          <cell r="B428" t="str">
            <v/>
          </cell>
          <cell r="C428" t="str">
            <v/>
          </cell>
          <cell r="D428" t="str">
            <v xml:space="preserve">24 Dirk Rd, </v>
          </cell>
          <cell r="E428" t="str">
            <v xml:space="preserve">Northwold, </v>
          </cell>
          <cell r="F428" t="str">
            <v>Gauteng</v>
          </cell>
          <cell r="G428">
            <v>2188</v>
          </cell>
          <cell r="H428" t="str">
            <v/>
          </cell>
          <cell r="I428" t="str">
            <v/>
          </cell>
          <cell r="J428" t="str">
            <v/>
          </cell>
          <cell r="K428" t="str">
            <v/>
          </cell>
          <cell r="L428" t="str">
            <v>derek.smith@standardbank.co.za</v>
          </cell>
          <cell r="M428" t="str">
            <v/>
          </cell>
        </row>
        <row r="429">
          <cell r="A429" t="str">
            <v>Derick Viviers</v>
          </cell>
          <cell r="D429" t="str">
            <v xml:space="preserve">P.O.BOX 87 </v>
          </cell>
          <cell r="E429" t="str">
            <v>MARAISBURG</v>
          </cell>
          <cell r="F429">
            <v>1700</v>
          </cell>
          <cell r="L429" t="str">
            <v>derick@bartlett.co.za</v>
          </cell>
        </row>
        <row r="430">
          <cell r="A430" t="str">
            <v>Derik Nieuwoudt</v>
          </cell>
          <cell r="B430" t="str">
            <v/>
          </cell>
          <cell r="C430" t="str">
            <v/>
          </cell>
          <cell r="D430" t="str">
            <v>PO BOX 284</v>
          </cell>
          <cell r="E430" t="str">
            <v>KROMRIVIER FARM</v>
          </cell>
          <cell r="F430" t="str">
            <v>CLANWILLIAM</v>
          </cell>
          <cell r="G430">
            <v>8135</v>
          </cell>
          <cell r="H430" t="str">
            <v/>
          </cell>
          <cell r="I430" t="str">
            <v>+274822807</v>
          </cell>
          <cell r="J430" t="str">
            <v/>
          </cell>
          <cell r="K430" t="str">
            <v>0827614174</v>
          </cell>
          <cell r="L430" t="str">
            <v>derik@hantam.co.za</v>
          </cell>
          <cell r="M430" t="str">
            <v/>
          </cell>
        </row>
        <row r="431">
          <cell r="A431" t="str">
            <v>Derrick Beling</v>
          </cell>
          <cell r="D431" t="str">
            <v>PO Box 5316</v>
          </cell>
          <cell r="E431" t="str">
            <v>Meyersdal</v>
          </cell>
          <cell r="F431" t="str">
            <v>1447</v>
          </cell>
          <cell r="I431" t="str">
            <v>(011) 480 4899</v>
          </cell>
          <cell r="J431" t="str">
            <v xml:space="preserve">086 684 7176 </v>
          </cell>
          <cell r="K431" t="str">
            <v xml:space="preserve"> 083 252 3345</v>
          </cell>
          <cell r="L431" t="str">
            <v>dhb@mtom.co.za</v>
          </cell>
        </row>
        <row r="432">
          <cell r="A432" t="str">
            <v>Des Alexander</v>
          </cell>
          <cell r="B432" t="str">
            <v/>
          </cell>
          <cell r="C432" t="str">
            <v/>
          </cell>
          <cell r="D432" t="str">
            <v xml:space="preserve">56 Heldsingen Place, </v>
          </cell>
          <cell r="E432" t="str">
            <v xml:space="preserve">Ruyteplaats Estate , </v>
          </cell>
          <cell r="F432" t="str">
            <v xml:space="preserve">Hout bay </v>
          </cell>
          <cell r="G432" t="str">
            <v>7806</v>
          </cell>
          <cell r="H432" t="str">
            <v/>
          </cell>
          <cell r="I432" t="str">
            <v/>
          </cell>
          <cell r="J432" t="str">
            <v/>
          </cell>
          <cell r="K432" t="str">
            <v>082 706 1576</v>
          </cell>
          <cell r="L432" t="str">
            <v>desmond@contifloors.co.za</v>
          </cell>
          <cell r="M432" t="str">
            <v/>
          </cell>
        </row>
        <row r="433">
          <cell r="A433" t="str">
            <v>Des Horn</v>
          </cell>
          <cell r="B433" t="str">
            <v/>
          </cell>
          <cell r="C433" t="str">
            <v/>
          </cell>
          <cell r="D433" t="str">
            <v xml:space="preserve">21 Melkhout Street, </v>
          </cell>
          <cell r="E433" t="str">
            <v>Vermont 7201  </v>
          </cell>
          <cell r="F433" t="str">
            <v>Hermanus</v>
          </cell>
          <cell r="G433" t="str">
            <v>7201</v>
          </cell>
          <cell r="H433" t="str">
            <v/>
          </cell>
          <cell r="I433" t="str">
            <v/>
          </cell>
          <cell r="J433" t="str">
            <v/>
          </cell>
          <cell r="K433" t="str">
            <v>082 825 7825</v>
          </cell>
          <cell r="L433" t="str">
            <v>deslynhorn@gmail.com</v>
          </cell>
          <cell r="M433" t="str">
            <v/>
          </cell>
        </row>
        <row r="434">
          <cell r="A434" t="str">
            <v>Desire Perry</v>
          </cell>
          <cell r="D434" t="str">
            <v>PO BOX 27763</v>
          </cell>
          <cell r="E434" t="str">
            <v>Greenacres</v>
          </cell>
          <cell r="F434" t="str">
            <v>6057</v>
          </cell>
          <cell r="L434" t="str">
            <v>perrym@telkomsa.net</v>
          </cell>
        </row>
        <row r="435">
          <cell r="A435" t="str">
            <v>Detlef Beyer</v>
          </cell>
          <cell r="D435" t="str">
            <v>c/o Medienkonzepte</v>
          </cell>
          <cell r="E435" t="str">
            <v>Schaafenstr. 25</v>
          </cell>
          <cell r="F435" t="str">
            <v>Hinterhaus</v>
          </cell>
          <cell r="G435" t="str">
            <v>D-50676 Cologne, Germany</v>
          </cell>
          <cell r="I435" t="str">
            <v>+49 221 9318700</v>
          </cell>
          <cell r="K435" t="str">
            <v>+49 151 15677863</v>
          </cell>
          <cell r="L435" t="str">
            <v>d.beyer@crash.de</v>
          </cell>
        </row>
        <row r="436">
          <cell r="A436" t="str">
            <v>Devan Lagendyk</v>
          </cell>
          <cell r="B436" t="str">
            <v/>
          </cell>
          <cell r="C436" t="str">
            <v/>
          </cell>
          <cell r="D436" t="str">
            <v>72 Mangold street</v>
          </cell>
          <cell r="E436" t="str">
            <v>NewtonPark</v>
          </cell>
          <cell r="F436" t="str">
            <v>PortElizabeth</v>
          </cell>
          <cell r="G436">
            <v>6045</v>
          </cell>
          <cell r="H436" t="str">
            <v/>
          </cell>
          <cell r="I436" t="str">
            <v>0413640470</v>
          </cell>
          <cell r="J436" t="str">
            <v/>
          </cell>
          <cell r="K436" t="str">
            <v>832899079</v>
          </cell>
          <cell r="L436" t="str">
            <v>dlagendyk@gmail.com</v>
          </cell>
          <cell r="M436" t="str">
            <v/>
          </cell>
        </row>
        <row r="437">
          <cell r="A437" t="str">
            <v>Devan Lagendyk</v>
          </cell>
          <cell r="B437" t="str">
            <v/>
          </cell>
          <cell r="C437" t="str">
            <v/>
          </cell>
          <cell r="D437" t="str">
            <v>72 Mangold street</v>
          </cell>
          <cell r="E437" t="str">
            <v>Newton park</v>
          </cell>
          <cell r="F437" t="str">
            <v>Port Elizabeth</v>
          </cell>
          <cell r="G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 t="str">
            <v>083 289 9079</v>
          </cell>
          <cell r="L437" t="str">
            <v>dlagendyk@gmail.com</v>
          </cell>
          <cell r="M437" t="str">
            <v/>
          </cell>
        </row>
        <row r="438">
          <cell r="A438" t="str">
            <v>Dewald Theron</v>
          </cell>
          <cell r="B438" t="str">
            <v/>
          </cell>
          <cell r="C438" t="str">
            <v/>
          </cell>
          <cell r="D438" t="str">
            <v>PO Box 696</v>
          </cell>
          <cell r="E438" t="str">
            <v>Ferndale</v>
          </cell>
          <cell r="F438" t="str">
            <v>Randburg</v>
          </cell>
          <cell r="G438">
            <v>2160</v>
          </cell>
          <cell r="H438" t="str">
            <v/>
          </cell>
          <cell r="I438" t="str">
            <v>011-794-7594</v>
          </cell>
          <cell r="J438" t="str">
            <v>086-611-3505</v>
          </cell>
          <cell r="K438" t="str">
            <v>084-288-9240</v>
          </cell>
          <cell r="L438" t="str">
            <v>dtheron2@gmail.com</v>
          </cell>
          <cell r="M438" t="str">
            <v/>
          </cell>
        </row>
        <row r="439">
          <cell r="A439" t="str">
            <v>Dick Snyder</v>
          </cell>
          <cell r="B439" t="str">
            <v/>
          </cell>
          <cell r="C439" t="str">
            <v/>
          </cell>
          <cell r="D439" t="str">
            <v xml:space="preserve">1451 Delmar Ave.  </v>
          </cell>
          <cell r="E439" t="str">
            <v xml:space="preserve">Pottstown, </v>
          </cell>
          <cell r="F439" t="str">
            <v>PA 19465</v>
          </cell>
          <cell r="G439" t="str">
            <v>USA</v>
          </cell>
          <cell r="H439" t="str">
            <v/>
          </cell>
          <cell r="I439" t="str">
            <v/>
          </cell>
          <cell r="J439" t="str">
            <v/>
          </cell>
          <cell r="K439" t="str">
            <v>+1 610-970-5798</v>
          </cell>
          <cell r="L439" t="str">
            <v>dkdmsnyder@comcast.net</v>
          </cell>
          <cell r="M439" t="str">
            <v/>
          </cell>
        </row>
        <row r="440">
          <cell r="A440" t="str">
            <v>Diet von Broembsen</v>
          </cell>
          <cell r="B440" t="str">
            <v/>
          </cell>
          <cell r="C440" t="str">
            <v/>
          </cell>
          <cell r="D440" t="str">
            <v>43 Franscina Ave, Eedenglen retirement village</v>
          </cell>
          <cell r="E440" t="str">
            <v>Wonderboom Street</v>
          </cell>
          <cell r="F440" t="str">
            <v>Jeffreys Bay Eastern Cape</v>
          </cell>
          <cell r="G440" t="str">
            <v>6330</v>
          </cell>
          <cell r="H440" t="str">
            <v/>
          </cell>
          <cell r="I440" t="str">
            <v/>
          </cell>
          <cell r="J440" t="str">
            <v/>
          </cell>
          <cell r="K440" t="str">
            <v>083 580 8140</v>
          </cell>
          <cell r="L440" t="str">
            <v>dietvb@gmail.com</v>
          </cell>
          <cell r="M440" t="str">
            <v/>
          </cell>
        </row>
        <row r="441">
          <cell r="A441" t="str">
            <v>Dieter Nischk</v>
          </cell>
          <cell r="B441" t="str">
            <v>Kokstad Vet</v>
          </cell>
          <cell r="D441" t="str">
            <v>54 Groom st,</v>
          </cell>
          <cell r="E441" t="str">
            <v>Kokstad,</v>
          </cell>
          <cell r="F441">
            <v>4700</v>
          </cell>
          <cell r="I441" t="str">
            <v>039 727 1899</v>
          </cell>
          <cell r="K441" t="str">
            <v>083 305 3093</v>
          </cell>
          <cell r="L441" t="str">
            <v>kksvet@futurenet.co.za</v>
          </cell>
        </row>
        <row r="442">
          <cell r="A442" t="str">
            <v>Dieter Oelofse</v>
          </cell>
          <cell r="B442" t="str">
            <v/>
          </cell>
          <cell r="C442" t="str">
            <v/>
          </cell>
          <cell r="D442" t="str">
            <v>144 Peter rd, Ruimsig</v>
          </cell>
          <cell r="E442" t="str">
            <v>Roodepoort</v>
          </cell>
          <cell r="F442" t="str">
            <v/>
          </cell>
          <cell r="G442" t="str">
            <v>1724</v>
          </cell>
          <cell r="H442" t="str">
            <v/>
          </cell>
          <cell r="I442" t="str">
            <v>0119504280</v>
          </cell>
          <cell r="J442" t="str">
            <v/>
          </cell>
          <cell r="K442" t="str">
            <v>0832731165</v>
          </cell>
          <cell r="L442" t="str">
            <v>cdoelofse@hotmail.com</v>
          </cell>
          <cell r="M442" t="str">
            <v/>
          </cell>
        </row>
        <row r="443">
          <cell r="A443" t="str">
            <v>Dionne Crafford</v>
          </cell>
          <cell r="D443" t="str">
            <v>PO Box 37872</v>
          </cell>
          <cell r="E443" t="str">
            <v>Langenhovenpark</v>
          </cell>
          <cell r="F443" t="str">
            <v>Bloemfontein</v>
          </cell>
          <cell r="G443">
            <v>9330</v>
          </cell>
          <cell r="I443" t="str">
            <v>051 445 2424 (Work)</v>
          </cell>
          <cell r="J443" t="str">
            <v>051 445 2421 (Work)</v>
          </cell>
          <cell r="K443" t="str">
            <v>084 501 3693</v>
          </cell>
          <cell r="L443" t="str">
            <v>dionne.crafford@clinvet.com</v>
          </cell>
          <cell r="M443" t="str">
            <v/>
          </cell>
        </row>
        <row r="444">
          <cell r="A444" t="str">
            <v>Dirk Ackerman</v>
          </cell>
          <cell r="D444" t="str">
            <v>The IQ Business Office Park,</v>
          </cell>
          <cell r="E444" t="str">
            <v>3 Third Avenue,</v>
          </cell>
          <cell r="F444" t="str">
            <v xml:space="preserve">Rivonia, </v>
          </cell>
          <cell r="G444" t="str">
            <v>2128</v>
          </cell>
          <cell r="I444" t="str">
            <v>011 259 4385</v>
          </cell>
          <cell r="J444" t="str">
            <v/>
          </cell>
          <cell r="K444" t="str">
            <v>083 326 1856</v>
          </cell>
          <cell r="L444" t="str">
            <v>dackerman@iqgroup.net</v>
          </cell>
          <cell r="M444" t="str">
            <v/>
          </cell>
        </row>
        <row r="445">
          <cell r="A445" t="str">
            <v>Dirk de Villiers</v>
          </cell>
          <cell r="D445" t="str">
            <v xml:space="preserve">53 4th Street </v>
          </cell>
          <cell r="E445" t="str">
            <v>Hermanus</v>
          </cell>
          <cell r="F445">
            <v>7200</v>
          </cell>
          <cell r="K445" t="str">
            <v>083 643 5897</v>
          </cell>
          <cell r="L445" t="str">
            <v>sales@vidivox.co.za</v>
          </cell>
        </row>
        <row r="446">
          <cell r="A446" t="str">
            <v>Dirk le Roux</v>
          </cell>
          <cell r="D446" t="str">
            <v>48 Wenning Street</v>
          </cell>
          <cell r="E446" t="str">
            <v>Groenkloof</v>
          </cell>
          <cell r="F446" t="str">
            <v>Pretoria</v>
          </cell>
          <cell r="G446" t="str">
            <v>0181</v>
          </cell>
          <cell r="I446" t="str">
            <v>+27 12 460 0464</v>
          </cell>
          <cell r="J446" t="str">
            <v>,+27 86 688 7580</v>
          </cell>
          <cell r="K446" t="str">
            <v>+27 82 469 0616</v>
          </cell>
          <cell r="L446" t="str">
            <v>dirk@intu-it.co.za</v>
          </cell>
        </row>
        <row r="447">
          <cell r="A447" t="str">
            <v>Dirk van Niekerk</v>
          </cell>
          <cell r="B447" t="str">
            <v>DVN/ Attorneys</v>
          </cell>
          <cell r="C447" t="str">
            <v/>
          </cell>
          <cell r="D447" t="str">
            <v>Rouxcor House</v>
          </cell>
          <cell r="E447" t="str">
            <v>37 Market Street</v>
          </cell>
          <cell r="F447" t="str">
            <v>Stellenbosch</v>
          </cell>
          <cell r="G447" t="str">
            <v>7600</v>
          </cell>
          <cell r="H447" t="str">
            <v/>
          </cell>
          <cell r="I447" t="str">
            <v>021 883 8350</v>
          </cell>
          <cell r="J447" t="str">
            <v/>
          </cell>
          <cell r="K447" t="str">
            <v>082 404 1455</v>
          </cell>
          <cell r="L447" t="str">
            <v>dirk@dvnattorneys.co.za</v>
          </cell>
          <cell r="M447" t="str">
            <v/>
          </cell>
        </row>
        <row r="448">
          <cell r="A448" t="str">
            <v>Dom Cotugno</v>
          </cell>
          <cell r="D448" t="str">
            <v>1104 Riverview Drive</v>
          </cell>
          <cell r="E448" t="str">
            <v>Brielle</v>
          </cell>
          <cell r="F448" t="str">
            <v>New Jersey 08730</v>
          </cell>
          <cell r="G448" t="str">
            <v>USA</v>
          </cell>
          <cell r="K448" t="str">
            <v>732 735 0840</v>
          </cell>
          <cell r="L448" t="str">
            <v>Dominic.Cotugno@ge.com</v>
          </cell>
        </row>
        <row r="449">
          <cell r="A449" t="str">
            <v xml:space="preserve">Domainic Zigrossi </v>
          </cell>
          <cell r="B449" t="str">
            <v/>
          </cell>
          <cell r="C449" t="str">
            <v/>
          </cell>
          <cell r="D449" t="str">
            <v xml:space="preserve">2085 Highway a1a Unit 3602 </v>
          </cell>
          <cell r="E449" t="str">
            <v xml:space="preserve">Satellite Beach </v>
          </cell>
          <cell r="F449" t="str">
            <v>Fl 32937</v>
          </cell>
          <cell r="G449" t="str">
            <v>USA</v>
          </cell>
          <cell r="H449" t="str">
            <v/>
          </cell>
          <cell r="I449" t="str">
            <v/>
          </cell>
          <cell r="J449" t="str">
            <v/>
          </cell>
          <cell r="K449" t="str">
            <v>+1 321-480-4881</v>
          </cell>
          <cell r="L449" t="str">
            <v>zigrosda@gmail.com</v>
          </cell>
          <cell r="M449" t="str">
            <v>zigrosda@gmail.com</v>
          </cell>
        </row>
        <row r="450">
          <cell r="A450" t="str">
            <v>Dominic Salvetti</v>
          </cell>
          <cell r="B450" t="str">
            <v/>
          </cell>
          <cell r="C450" t="str">
            <v/>
          </cell>
          <cell r="D450" t="str">
            <v>260 Woodlands St</v>
          </cell>
          <cell r="E450" t="str">
            <v>Bristol</v>
          </cell>
          <cell r="F450" t="str">
            <v>CT 06010</v>
          </cell>
          <cell r="G450" t="str">
            <v>USA</v>
          </cell>
          <cell r="H450" t="str">
            <v/>
          </cell>
          <cell r="I450" t="str">
            <v>+1 860 930 9681</v>
          </cell>
          <cell r="J450" t="str">
            <v/>
          </cell>
          <cell r="K450" t="str">
            <v/>
          </cell>
          <cell r="L450" t="str">
            <v>g00dfella@sbcglobal.net</v>
          </cell>
          <cell r="M450" t="str">
            <v>g00dfella@sbcglobal.net</v>
          </cell>
        </row>
        <row r="451">
          <cell r="A451" t="str">
            <v>Don Gustafson</v>
          </cell>
          <cell r="D451" t="str">
            <v>428 Alice St., #439</v>
          </cell>
          <cell r="E451" t="str">
            <v xml:space="preserve">Oakland, </v>
          </cell>
          <cell r="F451" t="str">
            <v>CA 94607</v>
          </cell>
          <cell r="G451" t="str">
            <v>USA</v>
          </cell>
          <cell r="I451" t="str">
            <v/>
          </cell>
          <cell r="J451" t="str">
            <v/>
          </cell>
          <cell r="K451" t="str">
            <v/>
          </cell>
          <cell r="L451" t="str">
            <v>oldtrout58@gmail.com</v>
          </cell>
          <cell r="M451" t="str">
            <v/>
          </cell>
        </row>
        <row r="452">
          <cell r="A452" t="str">
            <v>Don Keith</v>
          </cell>
          <cell r="B452" t="str">
            <v/>
          </cell>
          <cell r="C452" t="str">
            <v/>
          </cell>
          <cell r="D452" t="str">
            <v>9508 Kenrick Road</v>
          </cell>
          <cell r="E452" t="str">
            <v>Dayton</v>
          </cell>
          <cell r="F452" t="str">
            <v>Ohio  45458</v>
          </cell>
          <cell r="G452" t="str">
            <v xml:space="preserve"> USA</v>
          </cell>
          <cell r="H452" t="str">
            <v/>
          </cell>
          <cell r="I452" t="str">
            <v>+1 757-303-4300</v>
          </cell>
          <cell r="J452" t="str">
            <v/>
          </cell>
          <cell r="K452" t="str">
            <v/>
          </cell>
          <cell r="L452" t="str">
            <v>dkeith8@me.com</v>
          </cell>
          <cell r="M452" t="str">
            <v/>
          </cell>
        </row>
        <row r="453">
          <cell r="A453" t="str">
            <v>Donald Hutton</v>
          </cell>
          <cell r="B453" t="str">
            <v/>
          </cell>
          <cell r="C453" t="str">
            <v/>
          </cell>
          <cell r="D453" t="str">
            <v xml:space="preserve">3 Clement Way </v>
          </cell>
          <cell r="E453" t="str">
            <v>Bergvliet</v>
          </cell>
          <cell r="F453" t="str">
            <v/>
          </cell>
          <cell r="G453" t="str">
            <v/>
          </cell>
          <cell r="H453" t="str">
            <v/>
          </cell>
          <cell r="I453" t="str">
            <v>+447508100007</v>
          </cell>
          <cell r="J453" t="str">
            <v/>
          </cell>
          <cell r="K453" t="str">
            <v/>
          </cell>
          <cell r="L453" t="str">
            <v>donaldhutton@bellsouth.net</v>
          </cell>
          <cell r="M453" t="str">
            <v/>
          </cell>
        </row>
        <row r="454">
          <cell r="A454" t="str">
            <v>Donald Winn</v>
          </cell>
          <cell r="D454" t="str">
            <v>Blueberry Hill Farms</v>
          </cell>
          <cell r="E454" t="str">
            <v>P.O.Box 5084</v>
          </cell>
          <cell r="F454" t="str">
            <v>Greenfields</v>
          </cell>
          <cell r="G454">
            <v>5208</v>
          </cell>
          <cell r="I454" t="str">
            <v>043 736 9702</v>
          </cell>
          <cell r="J454" t="str">
            <v>043 736 9763</v>
          </cell>
          <cell r="K454" t="str">
            <v>083 611 6032</v>
          </cell>
          <cell r="L454" t="str">
            <v>d.winn@blueberryhill.co.za</v>
          </cell>
          <cell r="M454" t="str">
            <v/>
          </cell>
        </row>
        <row r="455">
          <cell r="A455" t="str">
            <v>Dorthe Brejndahl</v>
          </cell>
          <cell r="B455" t="str">
            <v/>
          </cell>
          <cell r="C455" t="str">
            <v/>
          </cell>
          <cell r="D455" t="str">
            <v>Sonnesvej 20</v>
          </cell>
          <cell r="E455" t="str">
            <v>7000 Fredericia</v>
          </cell>
          <cell r="F455" t="str">
            <v>Denmark</v>
          </cell>
          <cell r="G455" t="str">
            <v/>
          </cell>
          <cell r="H455" t="str">
            <v/>
          </cell>
          <cell r="I455" t="str">
            <v>+4 55 215 9580</v>
          </cell>
          <cell r="J455" t="str">
            <v/>
          </cell>
          <cell r="K455" t="str">
            <v/>
          </cell>
          <cell r="L455" t="str">
            <v>brejndahl@gmail.com</v>
          </cell>
          <cell r="M455" t="str">
            <v>brejndahl@gmail.com</v>
          </cell>
        </row>
        <row r="456">
          <cell r="A456" t="str">
            <v>Doug Korn</v>
          </cell>
          <cell r="D456" t="str">
            <v>15 Judd Lane</v>
          </cell>
          <cell r="E456" t="str">
            <v xml:space="preserve">Hilton, </v>
          </cell>
          <cell r="F456" t="str">
            <v>NY 14468-9753</v>
          </cell>
          <cell r="G456" t="str">
            <v>USA</v>
          </cell>
          <cell r="L456" t="str">
            <v>dkorn@rochester.rr.com</v>
          </cell>
        </row>
        <row r="457">
          <cell r="A457" t="str">
            <v>Dougie Engelke</v>
          </cell>
          <cell r="B457" t="str">
            <v/>
          </cell>
          <cell r="C457" t="str">
            <v/>
          </cell>
          <cell r="D457" t="str">
            <v>Courier Guy</v>
          </cell>
          <cell r="E457" t="str">
            <v>Heidelberg</v>
          </cell>
          <cell r="F457" t="str">
            <v>Western Cape</v>
          </cell>
          <cell r="G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 t="str">
            <v>083 573 5073</v>
          </cell>
          <cell r="L457" t="str">
            <v>dougiefish710@gmail.com</v>
          </cell>
          <cell r="M457" t="str">
            <v/>
          </cell>
        </row>
        <row r="458">
          <cell r="A458" t="str">
            <v>Douglas Anderson</v>
          </cell>
          <cell r="B458" t="str">
            <v/>
          </cell>
          <cell r="C458" t="str">
            <v/>
          </cell>
          <cell r="D458" t="str">
            <v>192A Ball Hill Road</v>
          </cell>
          <cell r="E458" t="str">
            <v xml:space="preserve">Princeton, MA </v>
          </cell>
          <cell r="F458">
            <v>1541</v>
          </cell>
          <cell r="G458" t="str">
            <v>USA</v>
          </cell>
          <cell r="H458" t="str">
            <v/>
          </cell>
          <cell r="I458" t="str">
            <v>+1 (978) 464-5158</v>
          </cell>
          <cell r="J458" t="str">
            <v/>
          </cell>
          <cell r="K458" t="str">
            <v>+1 (978) 424-8669</v>
          </cell>
          <cell r="L458" t="str">
            <v>dgls.anderson1@gmail.com</v>
          </cell>
          <cell r="M458" t="str">
            <v>dgls.anderson1@gmail.com</v>
          </cell>
        </row>
        <row r="459">
          <cell r="A459" t="str">
            <v>Douglas Harris</v>
          </cell>
          <cell r="B459" t="str">
            <v/>
          </cell>
          <cell r="C459" t="str">
            <v/>
          </cell>
          <cell r="D459" t="str">
            <v>219 Madison St</v>
          </cell>
          <cell r="E459" t="str">
            <v xml:space="preserve">Chelsea, </v>
          </cell>
          <cell r="F459" t="str">
            <v>MI 48118</v>
          </cell>
          <cell r="G459" t="str">
            <v>USA</v>
          </cell>
          <cell r="H459" t="str">
            <v/>
          </cell>
          <cell r="I459" t="str">
            <v>+1 734-649-5763</v>
          </cell>
          <cell r="J459" t="str">
            <v/>
          </cell>
          <cell r="K459" t="str">
            <v/>
          </cell>
          <cell r="L459" t="str">
            <v>puttdrainer@gmail.com</v>
          </cell>
          <cell r="M459" t="str">
            <v/>
          </cell>
        </row>
        <row r="460">
          <cell r="A460" t="str">
            <v>Douglas Hart</v>
          </cell>
          <cell r="B460" t="str">
            <v/>
          </cell>
          <cell r="C460" t="str">
            <v/>
          </cell>
          <cell r="D460" t="str">
            <v>23 Graham Drive</v>
          </cell>
          <cell r="E460" t="str">
            <v>Milngavie</v>
          </cell>
          <cell r="F460" t="str">
            <v>Glasgow G62 7DY</v>
          </cell>
          <cell r="G460" t="str">
            <v>United Kingdom</v>
          </cell>
          <cell r="H460" t="str">
            <v/>
          </cell>
          <cell r="I460" t="str">
            <v>+44 141 956 6979</v>
          </cell>
          <cell r="J460" t="str">
            <v/>
          </cell>
          <cell r="K460" t="str">
            <v>+44 774 543 0041</v>
          </cell>
          <cell r="L460" t="str">
            <v>douglas.hart@gmail.com</v>
          </cell>
          <cell r="M460" t="str">
            <v>douglashart@gmail.com</v>
          </cell>
        </row>
        <row r="461">
          <cell r="A461" t="str">
            <v>Douglas McFadyen</v>
          </cell>
          <cell r="B461" t="str">
            <v/>
          </cell>
          <cell r="C461" t="str">
            <v/>
          </cell>
          <cell r="D461" t="str">
            <v>c/o Shearman &amp; Sterling LLP</v>
          </cell>
          <cell r="E461" t="str">
            <v>599 Lexington Ave., room</v>
          </cell>
          <cell r="F461" t="str">
            <v>New York, NY 10022</v>
          </cell>
          <cell r="G461" t="str">
            <v>USA</v>
          </cell>
          <cell r="H461" t="str">
            <v/>
          </cell>
          <cell r="I461" t="str">
            <v/>
          </cell>
          <cell r="J461" t="str">
            <v/>
          </cell>
          <cell r="K461" t="str">
            <v>+1.917.609.4000</v>
          </cell>
          <cell r="L461" t="str">
            <v>douglas.mcfadyen@shearman.com</v>
          </cell>
          <cell r="M461" t="str">
            <v/>
          </cell>
        </row>
        <row r="462">
          <cell r="A462" t="str">
            <v>Douglas McLean</v>
          </cell>
          <cell r="D462" t="str">
            <v xml:space="preserve">Calgary, </v>
          </cell>
          <cell r="E462" t="str">
            <v xml:space="preserve">Alberta, </v>
          </cell>
          <cell r="F462" t="str">
            <v>T2Z 2K4</v>
          </cell>
          <cell r="G462" t="str">
            <v xml:space="preserve">Canada </v>
          </cell>
          <cell r="I462" t="str">
            <v/>
          </cell>
          <cell r="J462" t="str">
            <v/>
          </cell>
          <cell r="K462" t="str">
            <v/>
          </cell>
          <cell r="L462" t="str">
            <v>the.icefisher@shaw.ca</v>
          </cell>
          <cell r="M462" t="str">
            <v>the.icefisher@shaw.ca</v>
          </cell>
        </row>
        <row r="463">
          <cell r="A463" t="str">
            <v>Douglas R Bacon</v>
          </cell>
          <cell r="B463" t="str">
            <v/>
          </cell>
          <cell r="C463" t="str">
            <v/>
          </cell>
          <cell r="D463" t="str">
            <v>1789 McCabe Ave NE</v>
          </cell>
          <cell r="E463" t="str">
            <v xml:space="preserve">Lowell, </v>
          </cell>
          <cell r="F463" t="str">
            <v>MI 49331</v>
          </cell>
          <cell r="G463" t="str">
            <v>United States</v>
          </cell>
          <cell r="H463" t="str">
            <v/>
          </cell>
          <cell r="I463" t="str">
            <v>+1-303-819-5922</v>
          </cell>
          <cell r="J463" t="str">
            <v/>
          </cell>
          <cell r="K463" t="str">
            <v/>
          </cell>
          <cell r="L463" t="str">
            <v>douglas.r.bacon@gmail.com</v>
          </cell>
          <cell r="M463" t="str">
            <v>douglas.r.bacon@gmail.com</v>
          </cell>
        </row>
        <row r="464">
          <cell r="A464" t="str">
            <v>Dr. John Wilson</v>
          </cell>
          <cell r="B464" t="str">
            <v/>
          </cell>
          <cell r="C464" t="str">
            <v/>
          </cell>
          <cell r="D464" t="str">
            <v>732 Milford Drive, Kingston</v>
          </cell>
          <cell r="E464" t="str">
            <v>Ontario, Canada</v>
          </cell>
          <cell r="F464" t="str">
            <v>K7P-1C6</v>
          </cell>
          <cell r="G464" t="str">
            <v xml:space="preserve"> </v>
          </cell>
          <cell r="H464" t="str">
            <v/>
          </cell>
          <cell r="I464" t="str">
            <v>1-613-634-2001</v>
          </cell>
          <cell r="J464" t="str">
            <v>1-613-634-1379</v>
          </cell>
          <cell r="K464" t="str">
            <v>1-613-539-0655</v>
          </cell>
          <cell r="L464" t="str">
            <v>jw.bah@cogeco.net</v>
          </cell>
          <cell r="M464" t="str">
            <v>jw.bah@cogeco.net</v>
          </cell>
        </row>
        <row r="465">
          <cell r="A465" t="str">
            <v>Drew Ciok</v>
          </cell>
          <cell r="B465" t="str">
            <v>'Clinton Veterinary Hospital</v>
          </cell>
          <cell r="C465" t="str">
            <v/>
          </cell>
          <cell r="D465" t="str">
            <v>93 Old Post Road</v>
          </cell>
          <cell r="E465" t="str">
            <v>Clinton,</v>
          </cell>
          <cell r="F465" t="str">
            <v>CT 06413</v>
          </cell>
          <cell r="G465" t="str">
            <v>USA</v>
          </cell>
          <cell r="H465" t="str">
            <v/>
          </cell>
          <cell r="I465" t="str">
            <v>+ 860 669 5721</v>
          </cell>
          <cell r="J465" t="str">
            <v/>
          </cell>
          <cell r="K465" t="str">
            <v>+1 860 575 1495</v>
          </cell>
          <cell r="L465" t="str">
            <v>drewciok@icloud.com</v>
          </cell>
          <cell r="M465" t="str">
            <v>drewciok@icloud.com</v>
          </cell>
        </row>
        <row r="466">
          <cell r="A466" t="str">
            <v>Du KLD1142</v>
          </cell>
          <cell r="B466" t="str">
            <v/>
          </cell>
          <cell r="C466" t="str">
            <v/>
          </cell>
          <cell r="D466" t="str">
            <v>1737 Limestone Rd</v>
          </cell>
          <cell r="E466" t="str">
            <v>Wilmington</v>
          </cell>
          <cell r="F466" t="str">
            <v>Delaware,  19804</v>
          </cell>
          <cell r="G466" t="str">
            <v>USA</v>
          </cell>
          <cell r="H466" t="str">
            <v/>
          </cell>
          <cell r="I466" t="str">
            <v>+1 747 389 6074</v>
          </cell>
          <cell r="J466" t="str">
            <v/>
          </cell>
          <cell r="K466" t="str">
            <v/>
          </cell>
          <cell r="L466" t="str">
            <v>doyi1110@gmail.com</v>
          </cell>
          <cell r="M466" t="str">
            <v/>
          </cell>
        </row>
        <row r="467">
          <cell r="A467" t="str">
            <v>Duane Hoppe</v>
          </cell>
          <cell r="B467" t="str">
            <v/>
          </cell>
          <cell r="C467" t="str">
            <v/>
          </cell>
          <cell r="D467" t="str">
            <v>80 Holabird Circle</v>
          </cell>
          <cell r="E467" t="str">
            <v>Highwood</v>
          </cell>
          <cell r="F467" t="str">
            <v>IL 60040-2027</v>
          </cell>
          <cell r="G467" t="str">
            <v>USA</v>
          </cell>
          <cell r="H467" t="str">
            <v/>
          </cell>
          <cell r="I467">
            <v>17738171484</v>
          </cell>
          <cell r="J467" t="str">
            <v/>
          </cell>
          <cell r="K467" t="str">
            <v>+1 733 817 1484</v>
          </cell>
          <cell r="L467" t="str">
            <v>hopsrepair@gmail.com</v>
          </cell>
          <cell r="M467" t="str">
            <v>irenegh007@gmail.com</v>
          </cell>
        </row>
        <row r="468">
          <cell r="A468" t="str">
            <v>Duane van Rensburg</v>
          </cell>
          <cell r="D468" t="str">
            <v>655 Jacobs Street</v>
          </cell>
          <cell r="E468" t="str">
            <v>Rietfontein</v>
          </cell>
          <cell r="F468" t="str">
            <v>Pretoria</v>
          </cell>
          <cell r="G468" t="str">
            <v>0084</v>
          </cell>
          <cell r="I468" t="str">
            <v>012 422 9623</v>
          </cell>
          <cell r="J468" t="str">
            <v>012 422 9822</v>
          </cell>
          <cell r="K468" t="str">
            <v>083 254 1785</v>
          </cell>
          <cell r="L468" t="str">
            <v>duane@agsa.co.za</v>
          </cell>
          <cell r="M468" t="str">
            <v/>
          </cell>
        </row>
        <row r="469">
          <cell r="A469" t="str">
            <v>Duncan Nebbe</v>
          </cell>
          <cell r="D469" t="str">
            <v>P. O. Box 38867</v>
          </cell>
          <cell r="E469" t="str">
            <v>Faerie Glen</v>
          </cell>
          <cell r="F469" t="str">
            <v>Pretoria</v>
          </cell>
          <cell r="G469" t="str">
            <v>0043</v>
          </cell>
          <cell r="I469">
            <v>0</v>
          </cell>
          <cell r="J469">
            <v>0</v>
          </cell>
          <cell r="K469" t="str">
            <v>+233244334015</v>
          </cell>
          <cell r="L469" t="str">
            <v>dnebbe@ghamang.net</v>
          </cell>
          <cell r="M469" t="str">
            <v/>
          </cell>
        </row>
        <row r="470">
          <cell r="A470" t="str">
            <v>Duncan Raynor</v>
          </cell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>UK</v>
          </cell>
          <cell r="G470" t="str">
            <v>Send to Capetown</v>
          </cell>
          <cell r="H470" t="str">
            <v/>
          </cell>
          <cell r="I470" t="str">
            <v/>
          </cell>
          <cell r="J470" t="str">
            <v/>
          </cell>
          <cell r="K470" t="str">
            <v/>
          </cell>
          <cell r="L470" t="str">
            <v>mrtroutman@hotmail.co.uk</v>
          </cell>
          <cell r="M470" t="str">
            <v/>
          </cell>
        </row>
        <row r="471">
          <cell r="A471" t="str">
            <v>Dutch Baughman</v>
          </cell>
          <cell r="B471" t="str">
            <v/>
          </cell>
          <cell r="C471" t="str">
            <v/>
          </cell>
          <cell r="D471" t="str">
            <v>920 S. Main Street</v>
          </cell>
          <cell r="E471" t="str">
            <v>Suite 100</v>
          </cell>
          <cell r="F471" t="str">
            <v>Grapevine, Texas  76092</v>
          </cell>
          <cell r="G471" t="str">
            <v/>
          </cell>
          <cell r="H471" t="str">
            <v/>
          </cell>
          <cell r="I471" t="str">
            <v>817-915-0362</v>
          </cell>
          <cell r="J471" t="str">
            <v>817-488-4804</v>
          </cell>
          <cell r="K471" t="str">
            <v>817-915-0362</v>
          </cell>
          <cell r="L471" t="str">
            <v>dutchbaughman1@mac.com</v>
          </cell>
          <cell r="M471" t="str">
            <v>dutchbaughman1@mac.com</v>
          </cell>
        </row>
        <row r="472">
          <cell r="A472" t="str">
            <v>Dwayne Cromarty</v>
          </cell>
          <cell r="B472" t="str">
            <v/>
          </cell>
          <cell r="C472" t="str">
            <v/>
          </cell>
          <cell r="D472" t="str">
            <v>PO Box 445</v>
          </cell>
          <cell r="E472" t="str">
            <v>Air Ronge, SK</v>
          </cell>
          <cell r="F472" t="str">
            <v>Canada</v>
          </cell>
          <cell r="G472" t="str">
            <v>S0J 3G0</v>
          </cell>
          <cell r="H472" t="str">
            <v/>
          </cell>
          <cell r="I472" t="str">
            <v>(306) 425-3697</v>
          </cell>
          <cell r="J472" t="str">
            <v/>
          </cell>
          <cell r="K472" t="str">
            <v>(306) 425-9879</v>
          </cell>
          <cell r="L472" t="str">
            <v>dwayne.cromarty@gmail.com</v>
          </cell>
          <cell r="M472" t="str">
            <v>cromarty@sasktel.net</v>
          </cell>
        </row>
        <row r="473">
          <cell r="A473" t="str">
            <v>Dwight Janerich</v>
          </cell>
          <cell r="B473" t="str">
            <v/>
          </cell>
          <cell r="C473" t="str">
            <v/>
          </cell>
          <cell r="D473" t="str">
            <v>4764 South 900 East, #3</v>
          </cell>
          <cell r="E473" t="str">
            <v xml:space="preserve">Salt Lake City, </v>
          </cell>
          <cell r="F473" t="str">
            <v>Utah   84117</v>
          </cell>
          <cell r="G473" t="str">
            <v xml:space="preserve">USA </v>
          </cell>
          <cell r="I473" t="str">
            <v/>
          </cell>
          <cell r="J473" t="str">
            <v/>
          </cell>
          <cell r="K473" t="str">
            <v/>
          </cell>
          <cell r="L473" t="str">
            <v>dwightjanerich@earthlink.net</v>
          </cell>
          <cell r="M473" t="str">
            <v/>
          </cell>
        </row>
        <row r="474">
          <cell r="A474" t="str">
            <v>Dwight Thompson</v>
          </cell>
          <cell r="B474" t="str">
            <v/>
          </cell>
          <cell r="C474" t="str">
            <v/>
          </cell>
          <cell r="D474" t="str">
            <v>21 OLIENHOUT RD .</v>
          </cell>
          <cell r="E474" t="str">
            <v>DOWER GLEN X 5</v>
          </cell>
          <cell r="F474" t="str">
            <v xml:space="preserve">EDENVALE </v>
          </cell>
          <cell r="G474" t="str">
            <v>1609</v>
          </cell>
          <cell r="H474" t="str">
            <v/>
          </cell>
          <cell r="I474" t="str">
            <v>+27 11 647 7257</v>
          </cell>
          <cell r="J474" t="str">
            <v/>
          </cell>
          <cell r="K474" t="str">
            <v xml:space="preserve">+27 83 700 7257 </v>
          </cell>
          <cell r="L474" t="str">
            <v>dwight.thompson@kpmg.co.za</v>
          </cell>
          <cell r="M474" t="str">
            <v/>
          </cell>
        </row>
        <row r="475">
          <cell r="A475" t="str">
            <v>Dylan Cumming</v>
          </cell>
          <cell r="B475" t="str">
            <v/>
          </cell>
          <cell r="C475" t="str">
            <v/>
          </cell>
          <cell r="D475" t="str">
            <v>Beaver Creek Coffee</v>
          </cell>
          <cell r="E475" t="str">
            <v xml:space="preserve">Izingolweni Rd, </v>
          </cell>
          <cell r="F475" t="str">
            <v xml:space="preserve">Port Edward, </v>
          </cell>
          <cell r="G475">
            <v>4295</v>
          </cell>
          <cell r="H475" t="str">
            <v/>
          </cell>
          <cell r="I475" t="str">
            <v>039 311 2347</v>
          </cell>
          <cell r="J475" t="str">
            <v/>
          </cell>
          <cell r="K475" t="str">
            <v>082 907 0652</v>
          </cell>
          <cell r="L475" t="str">
            <v>info@beavercreek.co.za</v>
          </cell>
          <cell r="M475" t="str">
            <v/>
          </cell>
        </row>
        <row r="476">
          <cell r="A476" t="str">
            <v>Dylan Elliott</v>
          </cell>
          <cell r="B476" t="str">
            <v/>
          </cell>
          <cell r="C476" t="str">
            <v/>
          </cell>
          <cell r="D476" t="str">
            <v xml:space="preserve">2 Rue Dinard </v>
          </cell>
          <cell r="E476" t="str">
            <v>Somerset West </v>
          </cell>
          <cell r="F476" t="str">
            <v>7130 </v>
          </cell>
          <cell r="G476" t="str">
            <v/>
          </cell>
          <cell r="H476" t="str">
            <v/>
          </cell>
          <cell r="I476" t="str">
            <v>083 3024898 rochelle elliott</v>
          </cell>
          <cell r="J476" t="str">
            <v/>
          </cell>
          <cell r="K476" t="str">
            <v>0834687847</v>
          </cell>
          <cell r="L476" t="str">
            <v>dileliott@gmail.com</v>
          </cell>
          <cell r="M476" t="str">
            <v/>
          </cell>
        </row>
        <row r="477">
          <cell r="A477" t="str">
            <v xml:space="preserve">Dylan Erasmus </v>
          </cell>
          <cell r="B477" t="str">
            <v/>
          </cell>
          <cell r="C477" t="str">
            <v/>
          </cell>
          <cell r="D477" t="str">
            <v xml:space="preserve">28 B Voorbrug Street , </v>
          </cell>
          <cell r="E477" t="str">
            <v xml:space="preserve">Great Brak River </v>
          </cell>
          <cell r="F477" t="str">
            <v>6525</v>
          </cell>
          <cell r="G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 t="str">
            <v>079 190 8316</v>
          </cell>
          <cell r="L477" t="str">
            <v>dylantgcerasmus@gmail.com</v>
          </cell>
          <cell r="M477" t="str">
            <v/>
          </cell>
        </row>
        <row r="478">
          <cell r="A478" t="str">
            <v>E.J. Sigety</v>
          </cell>
          <cell r="B478" t="str">
            <v/>
          </cell>
          <cell r="C478" t="str">
            <v/>
          </cell>
          <cell r="D478" t="str">
            <v>1634 Stone Mansion Drive</v>
          </cell>
          <cell r="E478" t="str">
            <v xml:space="preserve">Sdwickley, </v>
          </cell>
          <cell r="F478" t="str">
            <v>PA 15143</v>
          </cell>
          <cell r="G478" t="str">
            <v>USA</v>
          </cell>
          <cell r="H478" t="str">
            <v/>
          </cell>
          <cell r="I478" t="str">
            <v>+1 412 889 8136</v>
          </cell>
          <cell r="J478" t="str">
            <v/>
          </cell>
          <cell r="K478" t="str">
            <v/>
          </cell>
          <cell r="L478" t="str">
            <v>esigety@msjacobs.com</v>
          </cell>
          <cell r="M478" t="str">
            <v>esigety@msjacobs.com</v>
          </cell>
        </row>
        <row r="479">
          <cell r="A479" t="str">
            <v>EBAG INDUSTRY GROUP(HK) LIMITED.</v>
          </cell>
          <cell r="D479" t="str">
            <v>NO 17,Yaoji Group,QianJin Zone,Shiling Industrial Park,</v>
          </cell>
          <cell r="E479" t="str">
            <v xml:space="preserve">Huadu District,Guangzhou, </v>
          </cell>
          <cell r="F479" t="str">
            <v>China</v>
          </cell>
          <cell r="G479">
            <v>510850</v>
          </cell>
          <cell r="I479" t="str">
            <v>86-15899969526</v>
          </cell>
          <cell r="J479" t="str">
            <v>Contact: Kevin</v>
          </cell>
          <cell r="K479" t="str">
            <v/>
          </cell>
          <cell r="L479" t="str">
            <v>kevin@topebag.com</v>
          </cell>
          <cell r="M479" t="str">
            <v/>
          </cell>
        </row>
        <row r="480">
          <cell r="A480" t="str">
            <v>Eben Dowd</v>
          </cell>
          <cell r="D480" t="str">
            <v>PUDO</v>
          </cell>
          <cell r="E480" t="str">
            <v>Shell garage in Rubenstein road, Moreleta</v>
          </cell>
          <cell r="I480" t="str">
            <v>012 660 0942</v>
          </cell>
          <cell r="K480" t="str">
            <v>079 603 9354</v>
          </cell>
          <cell r="L480" t="str">
            <v>eben@bayeteflyfishing.com</v>
          </cell>
          <cell r="M480" t="str">
            <v>bayetesafaris@gmail.com</v>
          </cell>
        </row>
        <row r="481">
          <cell r="A481" t="str">
            <v>Eben du Plooy</v>
          </cell>
          <cell r="D481" t="str">
            <v>PO Box 14511</v>
          </cell>
          <cell r="E481" t="str">
            <v>Sinoville</v>
          </cell>
          <cell r="F481" t="str">
            <v>Pretoria</v>
          </cell>
          <cell r="G481" t="str">
            <v>0129</v>
          </cell>
          <cell r="K481" t="str">
            <v>083 645 6785</v>
          </cell>
          <cell r="L481" t="str">
            <v>eben.duplooy@arivia.co.za</v>
          </cell>
        </row>
        <row r="482">
          <cell r="A482" t="str">
            <v>Eben van der Merwe</v>
          </cell>
          <cell r="B482" t="str">
            <v/>
          </cell>
          <cell r="C482" t="str">
            <v/>
          </cell>
          <cell r="D482" t="str">
            <v>46 Chavonne street</v>
          </cell>
          <cell r="E482" t="str">
            <v>Welgemoed</v>
          </cell>
          <cell r="F482" t="str">
            <v>Cape Town</v>
          </cell>
          <cell r="G482" t="str">
            <v>7530</v>
          </cell>
          <cell r="H482" t="str">
            <v/>
          </cell>
          <cell r="I482" t="str">
            <v/>
          </cell>
          <cell r="J482" t="str">
            <v/>
          </cell>
          <cell r="K482" t="str">
            <v>0827538536</v>
          </cell>
          <cell r="L482" t="str">
            <v>vdm.eben@gmail.com</v>
          </cell>
          <cell r="M482" t="str">
            <v/>
          </cell>
        </row>
        <row r="483">
          <cell r="A483" t="str">
            <v>Ed Herbst</v>
          </cell>
          <cell r="D483" t="str">
            <v>Fairmead Court</v>
          </cell>
          <cell r="E483" t="str">
            <v>6 College Road</v>
          </cell>
          <cell r="F483" t="str">
            <v>Rondebosch 7700</v>
          </cell>
          <cell r="G483" t="str">
            <v>Cape Town</v>
          </cell>
          <cell r="I483" t="str">
            <v>082 568 6200</v>
          </cell>
          <cell r="K483" t="str">
            <v>082 568 6200</v>
          </cell>
          <cell r="L483" t="str">
            <v>flyfisher@telkomsa.net</v>
          </cell>
        </row>
        <row r="484">
          <cell r="A484" t="str">
            <v>Ed Raubenheimer</v>
          </cell>
          <cell r="D484" t="str">
            <v>737 Ferdinand</v>
          </cell>
          <cell r="E484" t="str">
            <v>Hercules</v>
          </cell>
          <cell r="F484" t="str">
            <v>0082</v>
          </cell>
          <cell r="K484" t="str">
            <v>083 382 1219</v>
          </cell>
          <cell r="L484" t="str">
            <v>borntofish@telkomsa.net</v>
          </cell>
        </row>
        <row r="485">
          <cell r="A485" t="str">
            <v>Ed Urmeneta</v>
          </cell>
          <cell r="D485" t="str">
            <v>1346 Salter St</v>
          </cell>
          <cell r="E485" t="str">
            <v>New Westminster, BC</v>
          </cell>
          <cell r="F485" t="str">
            <v>V3M6Z3</v>
          </cell>
          <cell r="G485" t="str">
            <v>Canada</v>
          </cell>
          <cell r="I485" t="str">
            <v/>
          </cell>
          <cell r="J485" t="str">
            <v/>
          </cell>
          <cell r="K485" t="str">
            <v>604-996-6430</v>
          </cell>
          <cell r="L485" t="str">
            <v>rookiespey@gmail.com</v>
          </cell>
          <cell r="M485" t="str">
            <v>rookiespey@gmail.com</v>
          </cell>
        </row>
        <row r="486">
          <cell r="A486" t="str">
            <v>EDGAR J. GARRETT JR</v>
          </cell>
          <cell r="B486" t="str">
            <v/>
          </cell>
          <cell r="C486" t="str">
            <v/>
          </cell>
          <cell r="D486" t="str">
            <v>1109 MAIN STREET</v>
          </cell>
          <cell r="E486" t="str">
            <v>COMMERCE, TEXAS 75428</v>
          </cell>
          <cell r="F486" t="str">
            <v>UNITED STATES OF AMERICA</v>
          </cell>
          <cell r="G486" t="str">
            <v xml:space="preserve"> </v>
          </cell>
          <cell r="H486" t="str">
            <v/>
          </cell>
          <cell r="I486" t="str">
            <v>+1 903-886-3146</v>
          </cell>
          <cell r="J486" t="str">
            <v>+1 903-886-1830</v>
          </cell>
          <cell r="K486" t="str">
            <v>+1 903-217-6165</v>
          </cell>
          <cell r="L486" t="str">
            <v>jay_garrett@hotmail.com</v>
          </cell>
          <cell r="M486" t="str">
            <v>jay-garrett@usa.net</v>
          </cell>
        </row>
        <row r="487">
          <cell r="A487" t="str">
            <v>Edi Harnys</v>
          </cell>
          <cell r="B487" t="str">
            <v/>
          </cell>
          <cell r="C487" t="str">
            <v/>
          </cell>
          <cell r="D487" t="str">
            <v>16 Theodore st</v>
          </cell>
          <cell r="E487" t="str">
            <v>Delville Business Park</v>
          </cell>
          <cell r="F487" t="str">
            <v>Germiston</v>
          </cell>
          <cell r="G487">
            <v>1400</v>
          </cell>
          <cell r="H487" t="str">
            <v/>
          </cell>
          <cell r="I487" t="str">
            <v/>
          </cell>
          <cell r="J487" t="str">
            <v/>
          </cell>
          <cell r="K487" t="str">
            <v>082 574 7226</v>
          </cell>
          <cell r="L487" t="str">
            <v>edi@uniheat.co.za</v>
          </cell>
          <cell r="M487" t="str">
            <v/>
          </cell>
        </row>
        <row r="488">
          <cell r="A488" t="str">
            <v>Edrich Landsberg</v>
          </cell>
          <cell r="D488" t="str">
            <v>108  Kildare Estates.</v>
          </cell>
          <cell r="E488" t="str">
            <v>Orange River Drive</v>
          </cell>
          <cell r="F488" t="str">
            <v>Terenure</v>
          </cell>
          <cell r="G488" t="str">
            <v>1619</v>
          </cell>
          <cell r="K488" t="str">
            <v>0832923750</v>
          </cell>
          <cell r="L488" t="str">
            <v>elandsberg@live.co.za</v>
          </cell>
        </row>
        <row r="489">
          <cell r="A489" t="str">
            <v>Edward C. Mason</v>
          </cell>
          <cell r="B489" t="str">
            <v/>
          </cell>
          <cell r="C489" t="str">
            <v/>
          </cell>
          <cell r="D489" t="str">
            <v>11 Southfield Rd.</v>
          </cell>
          <cell r="E489" t="str">
            <v>Fairfield, CT 06824</v>
          </cell>
          <cell r="F489" t="str">
            <v>U.S.A.</v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 t="str">
            <v>1(203) 394-2875</v>
          </cell>
          <cell r="L489" t="str">
            <v>edwardcmason1@gmail.com</v>
          </cell>
          <cell r="M489" t="str">
            <v>edwardcmason1@gmail.com</v>
          </cell>
        </row>
        <row r="490">
          <cell r="A490" t="str">
            <v>Edward Janiga</v>
          </cell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>Show</v>
          </cell>
          <cell r="G490" t="str">
            <v xml:space="preserve">USA </v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 t="str">
            <v>edward.janiga@gmail.com</v>
          </cell>
          <cell r="M490" t="str">
            <v/>
          </cell>
        </row>
        <row r="491">
          <cell r="A491" t="str">
            <v>Edward Truter</v>
          </cell>
          <cell r="D491" t="str">
            <v>No.6 Hagen Villas</v>
          </cell>
          <cell r="E491" t="str">
            <v>Marcia Way      </v>
          </cell>
          <cell r="F491" t="str">
            <v>Providentia, 6070</v>
          </cell>
          <cell r="G491" t="str">
            <v>Port Elizabeth</v>
          </cell>
          <cell r="I491" t="str">
            <v>+27 41 367 4748</v>
          </cell>
          <cell r="J491" t="str">
            <v>+27 866 10 2044</v>
          </cell>
          <cell r="K491" t="str">
            <v>078 114 1669</v>
          </cell>
          <cell r="L491" t="str">
            <v>truter.edward@gmail.com</v>
          </cell>
          <cell r="M491" t="str">
            <v/>
          </cell>
        </row>
        <row r="492">
          <cell r="A492" t="str">
            <v>Edwin Rist</v>
          </cell>
          <cell r="D492" t="str">
            <v>Flat 3, 51 high road,</v>
          </cell>
          <cell r="E492" t="str">
            <v>Willesden Green,</v>
          </cell>
          <cell r="F492" t="str">
            <v>London, NW10 2SU</v>
          </cell>
          <cell r="G492" t="str">
            <v>United Kingdom</v>
          </cell>
          <cell r="K492" t="str">
            <v>07877211309</v>
          </cell>
          <cell r="L492" t="str">
            <v>wetieflies@yahoo.com</v>
          </cell>
        </row>
        <row r="493">
          <cell r="A493" t="str">
            <v>Eirik Brakstad</v>
          </cell>
          <cell r="B493" t="str">
            <v/>
          </cell>
          <cell r="C493" t="str">
            <v/>
          </cell>
          <cell r="D493" t="str">
            <v>Eikeneset 20</v>
          </cell>
          <cell r="E493" t="str">
            <v>5259 Hjellestad</v>
          </cell>
          <cell r="F493" t="str">
            <v>Bergen </v>
          </cell>
          <cell r="G493" t="str">
            <v>NORWAY</v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  <cell r="L493" t="str">
            <v>ebraks@broadpark.no</v>
          </cell>
          <cell r="M493" t="str">
            <v/>
          </cell>
        </row>
        <row r="494">
          <cell r="A494" t="str">
            <v>Elaine Castle</v>
          </cell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>Centurion</v>
          </cell>
          <cell r="G494" t="str">
            <v/>
          </cell>
          <cell r="H494" t="str">
            <v/>
          </cell>
          <cell r="I494" t="str">
            <v>0824664580</v>
          </cell>
          <cell r="J494" t="str">
            <v/>
          </cell>
          <cell r="K494" t="str">
            <v/>
          </cell>
          <cell r="L494" t="str">
            <v>darryllc@iafrica.com</v>
          </cell>
          <cell r="M494" t="str">
            <v/>
          </cell>
        </row>
        <row r="495">
          <cell r="A495" t="str">
            <v>Elie Beerten</v>
          </cell>
          <cell r="B495" t="str">
            <v/>
          </cell>
          <cell r="C495" t="str">
            <v/>
          </cell>
          <cell r="D495" t="str">
            <v>Ruimevijverstraat 16</v>
          </cell>
          <cell r="E495" t="str">
            <v>Beringen</v>
          </cell>
          <cell r="F495" t="str">
            <v>Belgium</v>
          </cell>
          <cell r="G495" t="str">
            <v/>
          </cell>
          <cell r="H495" t="str">
            <v/>
          </cell>
          <cell r="I495" t="str">
            <v>0032 11 34 66 80</v>
          </cell>
          <cell r="J495" t="str">
            <v/>
          </cell>
          <cell r="K495" t="str">
            <v/>
          </cell>
          <cell r="L495" t="str">
            <v>elie.beerten@telenet.be</v>
          </cell>
          <cell r="M495" t="str">
            <v>elie.beerten@telenet.be</v>
          </cell>
        </row>
        <row r="496">
          <cell r="A496" t="str">
            <v xml:space="preserve">Elliot Williams </v>
          </cell>
          <cell r="D496" t="str">
            <v>2064 Cape Bear Rd</v>
          </cell>
          <cell r="E496" t="str">
            <v>Murray Harbour, PEI, Canada</v>
          </cell>
          <cell r="F496" t="str">
            <v>C0A1V0</v>
          </cell>
          <cell r="G496" t="str">
            <v/>
          </cell>
          <cell r="I496" t="str">
            <v>1-902-962-2178</v>
          </cell>
          <cell r="J496" t="str">
            <v/>
          </cell>
          <cell r="K496" t="str">
            <v/>
          </cell>
          <cell r="L496" t="str">
            <v>Billining2@hotmail.com</v>
          </cell>
          <cell r="M496" t="str">
            <v/>
          </cell>
        </row>
        <row r="497">
          <cell r="A497" t="str">
            <v>Elliott Malone</v>
          </cell>
          <cell r="B497" t="str">
            <v/>
          </cell>
          <cell r="C497" t="str">
            <v/>
          </cell>
          <cell r="D497" t="str">
            <v>12028 Spring Rd. </v>
          </cell>
          <cell r="E497" t="str">
            <v>Tanner</v>
          </cell>
          <cell r="F497" t="str">
            <v>AL 35671</v>
          </cell>
          <cell r="G497" t="str">
            <v>USA</v>
          </cell>
          <cell r="H497" t="str">
            <v/>
          </cell>
          <cell r="I497" t="str">
            <v>+1 256 431-6437</v>
          </cell>
          <cell r="J497" t="str">
            <v/>
          </cell>
          <cell r="K497" t="str">
            <v/>
          </cell>
          <cell r="L497" t="str">
            <v>emalone225@gmail.com</v>
          </cell>
          <cell r="M497" t="str">
            <v/>
          </cell>
        </row>
        <row r="498">
          <cell r="A498" t="str">
            <v>Elly Langtree</v>
          </cell>
          <cell r="B498" t="str">
            <v/>
          </cell>
          <cell r="C498" t="str">
            <v/>
          </cell>
          <cell r="D498" t="str">
            <v>Ph: 074 175 3963</v>
          </cell>
          <cell r="E498" t="str">
            <v>PostNet Shelley Beach</v>
          </cell>
          <cell r="F498" t="str">
            <v/>
          </cell>
          <cell r="G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 t="str">
            <v>074 175 3963</v>
          </cell>
          <cell r="L498" t="str">
            <v>elly.langtree@gmail.com</v>
          </cell>
          <cell r="M498" t="str">
            <v/>
          </cell>
        </row>
        <row r="499">
          <cell r="A499" t="str">
            <v>Emile</v>
          </cell>
          <cell r="K499" t="str">
            <v>082 554 8057</v>
          </cell>
          <cell r="L499" t="str">
            <v>emile@envass.co.za</v>
          </cell>
        </row>
        <row r="500">
          <cell r="A500" t="str">
            <v>Enrico Aerts</v>
          </cell>
          <cell r="B500" t="str">
            <v/>
          </cell>
          <cell r="C500" t="str">
            <v/>
          </cell>
          <cell r="D500" t="str">
            <v>9 Koegaberg St</v>
          </cell>
          <cell r="E500" t="str">
            <v>Blue Mountain Village</v>
          </cell>
          <cell r="F500" t="str">
            <v>Garden Route Mall</v>
          </cell>
          <cell r="G500" t="str">
            <v>George 6546</v>
          </cell>
          <cell r="H500" t="str">
            <v/>
          </cell>
          <cell r="I500">
            <v>797972836</v>
          </cell>
          <cell r="J500" t="str">
            <v/>
          </cell>
          <cell r="K500" t="str">
            <v>097 797 2836</v>
          </cell>
          <cell r="L500" t="str">
            <v>elricoblackwolfmusic@gmail.com</v>
          </cell>
          <cell r="M500" t="str">
            <v/>
          </cell>
        </row>
        <row r="501">
          <cell r="A501" t="str">
            <v>Eric Carlson</v>
          </cell>
          <cell r="L501" t="str">
            <v>ericcarlson@charter.net</v>
          </cell>
        </row>
        <row r="502">
          <cell r="A502" t="str">
            <v>Eric Emery</v>
          </cell>
          <cell r="B502" t="str">
            <v/>
          </cell>
          <cell r="C502" t="str">
            <v/>
          </cell>
          <cell r="D502" t="str">
            <v>2342 N 2000 W</v>
          </cell>
          <cell r="E502" t="str">
            <v xml:space="preserve">Clinton, </v>
          </cell>
          <cell r="F502" t="str">
            <v>UT 84015</v>
          </cell>
          <cell r="G502" t="str">
            <v>USA</v>
          </cell>
          <cell r="H502" t="str">
            <v/>
          </cell>
          <cell r="I502" t="str">
            <v>+1 801-719-9664</v>
          </cell>
          <cell r="J502" t="str">
            <v/>
          </cell>
          <cell r="K502" t="str">
            <v>+1 801-719-9664</v>
          </cell>
          <cell r="L502" t="str">
            <v>eric.emery@ngc.com</v>
          </cell>
          <cell r="M502" t="str">
            <v>eric.emery@orbitalatk.com</v>
          </cell>
        </row>
        <row r="503">
          <cell r="A503" t="str">
            <v>Eric Fisher</v>
          </cell>
          <cell r="D503" t="str">
            <v>34 Theiler Lane</v>
          </cell>
          <cell r="E503" t="str">
            <v>Irene</v>
          </cell>
          <cell r="F503" t="str">
            <v>0157</v>
          </cell>
          <cell r="I503" t="str">
            <v>012 667 1512</v>
          </cell>
          <cell r="K503" t="str">
            <v>082 323 9539</v>
          </cell>
          <cell r="L503" t="str">
            <v>efisher@absamail.co.za</v>
          </cell>
        </row>
        <row r="504">
          <cell r="A504" t="str">
            <v>Eric Giampreti</v>
          </cell>
          <cell r="D504" t="str">
            <v>Sub Odyssee</v>
          </cell>
          <cell r="E504" t="str">
            <v>91 Quai Pierre Scize</v>
          </cell>
          <cell r="F504" t="str">
            <v>69005 Llyon</v>
          </cell>
          <cell r="G504" t="str">
            <v/>
          </cell>
          <cell r="I504" t="str">
            <v/>
          </cell>
          <cell r="J504" t="str">
            <v/>
          </cell>
          <cell r="K504" t="str">
            <v>+33 61 155 6870</v>
          </cell>
          <cell r="L504" t="str">
            <v>eric.giampreti@gmail.com</v>
          </cell>
          <cell r="M504" t="str">
            <v/>
          </cell>
        </row>
        <row r="505">
          <cell r="A505" t="str">
            <v>Eric Grim</v>
          </cell>
          <cell r="B505" t="str">
            <v/>
          </cell>
          <cell r="C505" t="str">
            <v/>
          </cell>
          <cell r="D505" t="str">
            <v>1211 S. Browne St.</v>
          </cell>
          <cell r="E505" t="str">
            <v xml:space="preserve">Spokane, </v>
          </cell>
          <cell r="F505" t="str">
            <v>Washington  99204</v>
          </cell>
          <cell r="G505" t="str">
            <v>USA</v>
          </cell>
          <cell r="H505" t="str">
            <v/>
          </cell>
          <cell r="I505" t="str">
            <v/>
          </cell>
          <cell r="J505" t="str">
            <v/>
          </cell>
          <cell r="K505" t="str">
            <v/>
          </cell>
          <cell r="L505" t="str">
            <v>erecgrim@gmail.com</v>
          </cell>
          <cell r="M505" t="str">
            <v/>
          </cell>
        </row>
        <row r="506">
          <cell r="A506" t="str">
            <v>Eric Kemp</v>
          </cell>
          <cell r="B506" t="str">
            <v/>
          </cell>
          <cell r="C506" t="str">
            <v/>
          </cell>
          <cell r="D506" t="str">
            <v>55232 Hickory rd.</v>
          </cell>
          <cell r="E506" t="str">
            <v xml:space="preserve">Olathe,  </v>
          </cell>
          <cell r="F506" t="str">
            <v>Colorado 81425</v>
          </cell>
          <cell r="G506" t="str">
            <v>USA</v>
          </cell>
          <cell r="H506" t="str">
            <v/>
          </cell>
          <cell r="I506" t="str">
            <v>+1 (970)901-0119</v>
          </cell>
          <cell r="J506" t="str">
            <v/>
          </cell>
          <cell r="K506" t="str">
            <v/>
          </cell>
          <cell r="L506" t="str">
            <v>kimberdog2006@yahoo.com</v>
          </cell>
          <cell r="M506" t="str">
            <v/>
          </cell>
        </row>
        <row r="507">
          <cell r="A507" t="str">
            <v>ERIC KOONS</v>
          </cell>
          <cell r="D507" t="str">
            <v>80101 PALM CIRCLE DR</v>
          </cell>
          <cell r="E507" t="str">
            <v>LA QUINTA, CA  92253-4415</v>
          </cell>
          <cell r="F507" t="str">
            <v>USA</v>
          </cell>
          <cell r="G507" t="str">
            <v/>
          </cell>
          <cell r="I507" t="str">
            <v>1-760-964-3406</v>
          </cell>
          <cell r="J507" t="str">
            <v/>
          </cell>
          <cell r="K507" t="str">
            <v>SAME AS ABOVE</v>
          </cell>
          <cell r="L507" t="str">
            <v>ebkoons@yahoo.com</v>
          </cell>
          <cell r="M507" t="str">
            <v>thedeaddrifter@yahoo.com</v>
          </cell>
        </row>
        <row r="508">
          <cell r="A508" t="str">
            <v>Eric Lanel</v>
          </cell>
          <cell r="B508" t="str">
            <v/>
          </cell>
          <cell r="C508" t="str">
            <v/>
          </cell>
          <cell r="D508" t="str">
            <v xml:space="preserve">32 Park Street, </v>
          </cell>
          <cell r="E508" t="str">
            <v xml:space="preserve">Montclair </v>
          </cell>
          <cell r="F508" t="str">
            <v>NJ 07042</v>
          </cell>
          <cell r="G508" t="str">
            <v>USA</v>
          </cell>
          <cell r="H508" t="str">
            <v/>
          </cell>
          <cell r="I508" t="str">
            <v>+1 (973)220-5497</v>
          </cell>
          <cell r="J508" t="str">
            <v/>
          </cell>
          <cell r="K508" t="str">
            <v/>
          </cell>
          <cell r="L508" t="str">
            <v>elanel@gwpinc.com</v>
          </cell>
          <cell r="M508" t="str">
            <v/>
          </cell>
        </row>
        <row r="509">
          <cell r="A509" t="str">
            <v>Eric Muensterman</v>
          </cell>
          <cell r="D509" t="str">
            <v xml:space="preserve">1780 F STREET </v>
          </cell>
          <cell r="E509" t="str">
            <v>NAPA CALIFORNIA</v>
          </cell>
          <cell r="F509">
            <v>94559</v>
          </cell>
          <cell r="G509" t="str">
            <v>USA</v>
          </cell>
          <cell r="K509" t="str">
            <v>+1 707 799-1293</v>
          </cell>
          <cell r="L509" t="str">
            <v>MUNSIE@GMAIL.COM</v>
          </cell>
        </row>
        <row r="510">
          <cell r="A510" t="str">
            <v>Eric Toth</v>
          </cell>
          <cell r="D510" t="str">
            <v>600 Preserve Lane</v>
          </cell>
          <cell r="E510" t="str">
            <v xml:space="preserve">Grand junction, </v>
          </cell>
          <cell r="F510" t="str">
            <v>Colorado</v>
          </cell>
          <cell r="G510" t="str">
            <v>USA</v>
          </cell>
          <cell r="I510" t="str">
            <v>+1 970 208 3731</v>
          </cell>
          <cell r="J510" t="str">
            <v/>
          </cell>
          <cell r="K510" t="str">
            <v/>
          </cell>
          <cell r="L510" t="str">
            <v>huckleberry125@gmail.com</v>
          </cell>
          <cell r="M510" t="str">
            <v>edtoth513@hotmail.com</v>
          </cell>
        </row>
        <row r="511">
          <cell r="A511" t="str">
            <v>Eric Wijngaarden</v>
          </cell>
          <cell r="B511" t="str">
            <v/>
          </cell>
          <cell r="C511" t="str">
            <v/>
          </cell>
          <cell r="D511" t="str">
            <v>Nieuwe Burgerkampweg 7</v>
          </cell>
          <cell r="E511" t="str">
            <v>7772 SH Hardenberg</v>
          </cell>
          <cell r="F511" t="str">
            <v>Netherlands</v>
          </cell>
          <cell r="G511" t="str">
            <v/>
          </cell>
          <cell r="H511" t="str">
            <v/>
          </cell>
          <cell r="I511" t="str">
            <v>+31 651807283</v>
          </cell>
          <cell r="J511" t="str">
            <v/>
          </cell>
          <cell r="K511" t="str">
            <v/>
          </cell>
          <cell r="L511" t="str">
            <v>eric.wijngaarden@ardaghgroup.com</v>
          </cell>
          <cell r="M511" t="str">
            <v/>
          </cell>
        </row>
        <row r="512">
          <cell r="A512" t="str">
            <v>Erica Goedhals</v>
          </cell>
          <cell r="B512" t="str">
            <v/>
          </cell>
          <cell r="C512" t="str">
            <v/>
          </cell>
          <cell r="D512" t="str">
            <v>8 van der Merwe rd</v>
          </cell>
          <cell r="E512" t="str">
            <v>Somerset West</v>
          </cell>
          <cell r="F512" t="str">
            <v>7130</v>
          </cell>
          <cell r="G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 t="str">
            <v>082 418 4846</v>
          </cell>
          <cell r="L512" t="str">
            <v>ericagoedhals@gmail.com</v>
          </cell>
          <cell r="M512" t="str">
            <v/>
          </cell>
        </row>
        <row r="513">
          <cell r="A513" t="str">
            <v>Erick de Klerk</v>
          </cell>
          <cell r="B513" t="str">
            <v/>
          </cell>
          <cell r="C513" t="str">
            <v/>
          </cell>
          <cell r="D513" t="str">
            <v>659 Fenwick street</v>
          </cell>
          <cell r="E513" t="str">
            <v>Moreletapark</v>
          </cell>
          <cell r="F513" t="str">
            <v>Pretoria</v>
          </cell>
          <cell r="G513" t="str">
            <v>0044</v>
          </cell>
          <cell r="H513" t="str">
            <v/>
          </cell>
          <cell r="I513" t="str">
            <v/>
          </cell>
          <cell r="J513" t="str">
            <v/>
          </cell>
          <cell r="K513" t="str">
            <v>082 464 4748</v>
          </cell>
          <cell r="L513" t="str">
            <v>erick@integrated.com.co</v>
          </cell>
          <cell r="M513" t="str">
            <v/>
          </cell>
        </row>
        <row r="514">
          <cell r="A514" t="str">
            <v>Erik Svendsen</v>
          </cell>
          <cell r="B514" t="str">
            <v/>
          </cell>
          <cell r="C514" t="str">
            <v/>
          </cell>
          <cell r="D514" t="str">
            <v>689 East 770 North</v>
          </cell>
          <cell r="E514" t="str">
            <v>Lindon</v>
          </cell>
          <cell r="F514" t="str">
            <v>UT 84042</v>
          </cell>
          <cell r="G514" t="str">
            <v>USA</v>
          </cell>
          <cell r="H514" t="str">
            <v/>
          </cell>
          <cell r="I514" t="str">
            <v>+18013693838</v>
          </cell>
          <cell r="J514" t="str">
            <v/>
          </cell>
          <cell r="K514" t="str">
            <v>+18013693838</v>
          </cell>
          <cell r="L514" t="str">
            <v>svendflies@gmail.com</v>
          </cell>
          <cell r="M514" t="str">
            <v>eriksvend1@gmail.com</v>
          </cell>
        </row>
        <row r="515">
          <cell r="A515" t="str">
            <v xml:space="preserve">Ernst Brand </v>
          </cell>
          <cell r="B515" t="str">
            <v/>
          </cell>
          <cell r="C515" t="str">
            <v/>
          </cell>
          <cell r="D515" t="str">
            <v>41 Wellington Road</v>
          </cell>
          <cell r="E515" t="str">
            <v>Irene</v>
          </cell>
          <cell r="F515" t="str">
            <v/>
          </cell>
          <cell r="G515" t="str">
            <v>0157</v>
          </cell>
          <cell r="H515" t="str">
            <v/>
          </cell>
          <cell r="I515" t="str">
            <v>082 889 0200</v>
          </cell>
          <cell r="J515" t="str">
            <v/>
          </cell>
          <cell r="K515" t="str">
            <v>082 889 0200</v>
          </cell>
          <cell r="L515" t="str">
            <v>ernst@besthatch.net</v>
          </cell>
          <cell r="M515" t="str">
            <v/>
          </cell>
        </row>
        <row r="516">
          <cell r="A516" t="str">
            <v>Erwin Bursik</v>
          </cell>
          <cell r="B516" t="str">
            <v>Angler Pblications cc</v>
          </cell>
          <cell r="D516" t="str">
            <v>PO Box20545</v>
          </cell>
          <cell r="E516" t="str">
            <v>Durban North</v>
          </cell>
          <cell r="F516" t="str">
            <v>4016</v>
          </cell>
          <cell r="I516" t="str">
            <v>031 572 2289</v>
          </cell>
          <cell r="L516" t="str">
            <v>angler@mags.co.za</v>
          </cell>
        </row>
        <row r="517">
          <cell r="A517" t="str">
            <v>ESTES BOSHES</v>
          </cell>
          <cell r="B517" t="str">
            <v/>
          </cell>
          <cell r="C517" t="str">
            <v/>
          </cell>
          <cell r="D517" t="str">
            <v>1888 SHERIDAN RD</v>
          </cell>
          <cell r="E517" t="str">
            <v xml:space="preserve">HIGHLAND PARK, </v>
          </cell>
          <cell r="F517" t="str">
            <v>IL 60035</v>
          </cell>
          <cell r="G517" t="str">
            <v>USA</v>
          </cell>
          <cell r="H517" t="str">
            <v/>
          </cell>
          <cell r="I517" t="str">
            <v>+1 847-309-6444</v>
          </cell>
          <cell r="J517" t="str">
            <v/>
          </cell>
          <cell r="K517" t="str">
            <v/>
          </cell>
          <cell r="L517" t="str">
            <v>eboshes@gmail.com</v>
          </cell>
          <cell r="M517" t="str">
            <v>eboshes@aol.com</v>
          </cell>
        </row>
        <row r="518">
          <cell r="A518" t="str">
            <v>Eugene Hart</v>
          </cell>
          <cell r="B518" t="str">
            <v/>
          </cell>
          <cell r="C518" t="str">
            <v/>
          </cell>
          <cell r="D518" t="str">
            <v>1173 El Portal Drive</v>
          </cell>
          <cell r="E518" t="str">
            <v>Merced, California 95340</v>
          </cell>
          <cell r="F518" t="str">
            <v>USA</v>
          </cell>
          <cell r="G518" t="str">
            <v/>
          </cell>
          <cell r="H518" t="str">
            <v/>
          </cell>
          <cell r="I518" t="str">
            <v>+1 (209) 726-8441</v>
          </cell>
          <cell r="J518" t="str">
            <v/>
          </cell>
          <cell r="K518" t="str">
            <v>+1 (209) 777-0028</v>
          </cell>
          <cell r="L518" t="str">
            <v>publicimagelimited13@gmail.com</v>
          </cell>
          <cell r="M518" t="str">
            <v>publicimagelimited13@gmail.com</v>
          </cell>
        </row>
        <row r="519">
          <cell r="A519" t="str">
            <v>Eugene Potgieter</v>
          </cell>
          <cell r="B519" t="str">
            <v/>
          </cell>
          <cell r="C519" t="str">
            <v/>
          </cell>
          <cell r="D519" t="str">
            <v>Eddie Rall</v>
          </cell>
          <cell r="E519" t="str">
            <v>Glenfair PostNet</v>
          </cell>
          <cell r="F519" t="str">
            <v>Pretoria</v>
          </cell>
          <cell r="G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 t="str">
            <v>083 763 8945</v>
          </cell>
          <cell r="L519" t="str">
            <v>eugenepotgieter@gmail.com</v>
          </cell>
          <cell r="M519" t="str">
            <v/>
          </cell>
        </row>
        <row r="520">
          <cell r="A520" t="str">
            <v>Eugene Sheridan</v>
          </cell>
          <cell r="D520" t="str">
            <v>11 Place Garrigou</v>
          </cell>
          <cell r="E520">
            <v>9400</v>
          </cell>
          <cell r="F520" t="str">
            <v>Tarascon Sur Ariege</v>
          </cell>
          <cell r="G520" t="str">
            <v>France</v>
          </cell>
          <cell r="I520" t="str">
            <v>+33 561 65 24 41</v>
          </cell>
          <cell r="L520" t="str">
            <v>maureen@quiltingplace.com</v>
          </cell>
        </row>
        <row r="521">
          <cell r="A521" t="str">
            <v>Eugene Vidot</v>
          </cell>
          <cell r="B521" t="str">
            <v>Sey-Afrique Exporters</v>
          </cell>
          <cell r="C521" t="str">
            <v>Unit 4, 13 Trafford Rd, Pinetown, 3600</v>
          </cell>
          <cell r="D521" t="str">
            <v xml:space="preserve">Suite 133, </v>
          </cell>
          <cell r="E521" t="str">
            <v xml:space="preserve">Postnet, P/Bag X817, </v>
          </cell>
          <cell r="F521" t="str">
            <v>New Germany</v>
          </cell>
          <cell r="H521" t="str">
            <v>4570109258</v>
          </cell>
          <cell r="I521" t="str">
            <v>031-7005300</v>
          </cell>
          <cell r="J521" t="str">
            <v>031 700 5310</v>
          </cell>
          <cell r="K521" t="str">
            <v>082-4696214</v>
          </cell>
          <cell r="L521" t="str">
            <v>maison2k@iafrica.com</v>
          </cell>
        </row>
        <row r="522">
          <cell r="A522" t="str">
            <v xml:space="preserve">Evert Minnaar </v>
          </cell>
          <cell r="D522" t="str">
            <v>PO Box 10012</v>
          </cell>
          <cell r="E522" t="str">
            <v>Aston Manor</v>
          </cell>
          <cell r="F522">
            <v>1630</v>
          </cell>
          <cell r="K522" t="str">
            <v>082 878 8117</v>
          </cell>
          <cell r="L522" t="str">
            <v>evert@promattron.com</v>
          </cell>
        </row>
        <row r="523">
          <cell r="A523" t="str">
            <v>Evert Olivier</v>
          </cell>
          <cell r="B523" t="str">
            <v/>
          </cell>
          <cell r="C523" t="str">
            <v/>
          </cell>
          <cell r="D523" t="str">
            <v>27 Magic Ave</v>
          </cell>
          <cell r="E523" t="str">
            <v>Bapsfontein</v>
          </cell>
          <cell r="F523" t="str">
            <v>Benoni</v>
          </cell>
          <cell r="G523">
            <v>1510</v>
          </cell>
          <cell r="H523" t="str">
            <v/>
          </cell>
          <cell r="I523" t="str">
            <v>084 307 5831</v>
          </cell>
          <cell r="J523" t="str">
            <v/>
          </cell>
          <cell r="K523" t="str">
            <v/>
          </cell>
          <cell r="L523" t="str">
            <v>evertolivier@hotmail.com</v>
          </cell>
          <cell r="M523" t="str">
            <v/>
          </cell>
        </row>
        <row r="524">
          <cell r="A524" t="str">
            <v>Evert Scholtz</v>
          </cell>
          <cell r="B524" t="str">
            <v/>
          </cell>
          <cell r="C524" t="str">
            <v/>
          </cell>
          <cell r="D524" t="str">
            <v xml:space="preserve">PO Box 8304 </v>
          </cell>
          <cell r="E524" t="str">
            <v xml:space="preserve">Birchleigh </v>
          </cell>
          <cell r="F524">
            <v>1621</v>
          </cell>
          <cell r="G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 t="str">
            <v>083 625 9136</v>
          </cell>
          <cell r="L524" t="str">
            <v>evert@afridizi.com</v>
          </cell>
          <cell r="M524" t="str">
            <v/>
          </cell>
        </row>
        <row r="525">
          <cell r="A525" t="str">
            <v>Faruk Ekich</v>
          </cell>
          <cell r="D525" t="str">
            <v xml:space="preserve"> 4 Anse a Pelletier</v>
          </cell>
          <cell r="E525" t="str">
            <v xml:space="preserve"> Ste- Fulgence, QC</v>
          </cell>
          <cell r="F525" t="str">
            <v xml:space="preserve"> G0V1S0</v>
          </cell>
          <cell r="G525" t="str">
            <v xml:space="preserve"> Canada</v>
          </cell>
          <cell r="K525" t="str">
            <v>+1 613-296-6486</v>
          </cell>
          <cell r="L525" t="str">
            <v>fekich@yahoo.ca</v>
          </cell>
        </row>
        <row r="526">
          <cell r="A526" t="str">
            <v>Faruk Ekich2</v>
          </cell>
          <cell r="D526" t="str">
            <v> 732 Mud Creek Crescent</v>
          </cell>
          <cell r="E526" t="str">
            <v> Ottawa, ON </v>
          </cell>
          <cell r="F526" t="str">
            <v> K1V 1W3</v>
          </cell>
          <cell r="G526" t="str">
            <v xml:space="preserve"> Canada</v>
          </cell>
          <cell r="K526" t="str">
            <v>+1 613-296-6486</v>
          </cell>
          <cell r="L526" t="str">
            <v>fekich@yahoo.ca</v>
          </cell>
        </row>
        <row r="527">
          <cell r="A527" t="str">
            <v>Faure Goedhals</v>
          </cell>
          <cell r="B527" t="str">
            <v>Strand Animal Hospital</v>
          </cell>
          <cell r="C527" t="str">
            <v/>
          </cell>
          <cell r="D527" t="str">
            <v>93 Da Gama str</v>
          </cell>
          <cell r="E527" t="str">
            <v>Strand</v>
          </cell>
          <cell r="F527" t="str">
            <v>Western Cape</v>
          </cell>
          <cell r="G527" t="str">
            <v>7140</v>
          </cell>
          <cell r="H527" t="str">
            <v/>
          </cell>
          <cell r="I527" t="str">
            <v/>
          </cell>
          <cell r="J527" t="str">
            <v/>
          </cell>
          <cell r="K527" t="str">
            <v>072 263 6688</v>
          </cell>
          <cell r="L527" t="str">
            <v>fauregoedhals@gmail.com</v>
          </cell>
          <cell r="M527" t="str">
            <v/>
          </cell>
        </row>
        <row r="528">
          <cell r="A528" t="str">
            <v>Federico Hampl</v>
          </cell>
          <cell r="B528" t="str">
            <v/>
          </cell>
          <cell r="C528" t="str">
            <v/>
          </cell>
          <cell r="D528" t="str">
            <v>2053 NW 79th Avenue</v>
          </cell>
          <cell r="E528" t="str">
            <v>SJO #T671R</v>
          </cell>
          <cell r="F528" t="str">
            <v>Doral</v>
          </cell>
          <cell r="G528" t="str">
            <v>Florida, USA</v>
          </cell>
          <cell r="I528" t="str">
            <v>+133122-1612</v>
          </cell>
          <cell r="J528" t="str">
            <v/>
          </cell>
          <cell r="K528" t="str">
            <v/>
          </cell>
          <cell r="L528" t="str">
            <v>federicohampl@gmail.com</v>
          </cell>
          <cell r="M528" t="str">
            <v/>
          </cell>
        </row>
        <row r="529">
          <cell r="A529" t="str">
            <v>Felix Hacker</v>
          </cell>
          <cell r="B529" t="str">
            <v/>
          </cell>
          <cell r="C529" t="str">
            <v/>
          </cell>
          <cell r="D529" t="str">
            <v>P.O. Box 980</v>
          </cell>
          <cell r="E529" t="str">
            <v>Letsitele</v>
          </cell>
          <cell r="F529" t="str">
            <v/>
          </cell>
          <cell r="G529" t="str">
            <v>0885</v>
          </cell>
          <cell r="H529" t="str">
            <v/>
          </cell>
          <cell r="I529" t="str">
            <v>(015) 307 1540</v>
          </cell>
          <cell r="J529" t="str">
            <v/>
          </cell>
          <cell r="K529" t="str">
            <v>082 879 5923</v>
          </cell>
          <cell r="L529" t="str">
            <v>felix@duroi.co.za</v>
          </cell>
          <cell r="M529" t="str">
            <v/>
          </cell>
        </row>
        <row r="530">
          <cell r="A530" t="str">
            <v>Ferdi de Klerk</v>
          </cell>
          <cell r="D530" t="str">
            <v>Box 11931</v>
          </cell>
          <cell r="E530" t="str">
            <v>Wierda Park South</v>
          </cell>
          <cell r="F530" t="str">
            <v>0157</v>
          </cell>
          <cell r="K530" t="str">
            <v>082 446 2930</v>
          </cell>
          <cell r="L530" t="str">
            <v>ferdi@iget.co.za</v>
          </cell>
        </row>
        <row r="531">
          <cell r="A531" t="str">
            <v>Fergus Hathorn</v>
          </cell>
          <cell r="D531" t="str">
            <v>9 Lanzerac Gardens</v>
          </cell>
          <cell r="E531" t="str">
            <v>Hayfields Road</v>
          </cell>
          <cell r="F531" t="str">
            <v>Howick</v>
          </cell>
          <cell r="G531">
            <v>3290</v>
          </cell>
          <cell r="I531" t="str">
            <v>0333306031</v>
          </cell>
          <cell r="J531">
            <v>0</v>
          </cell>
          <cell r="K531" t="str">
            <v>0837003918</v>
          </cell>
          <cell r="L531" t="str">
            <v>jefh@eject.co.za</v>
          </cell>
        </row>
        <row r="532">
          <cell r="A532" t="str">
            <v>Fly Talk</v>
          </cell>
          <cell r="B532" t="str">
            <v>Philip Meyer</v>
          </cell>
          <cell r="D532" t="str">
            <v>Somerset Mall</v>
          </cell>
          <cell r="E532">
            <v>7137</v>
          </cell>
          <cell r="I532" t="str">
            <v>021 - 855 2646</v>
          </cell>
          <cell r="J532" t="str">
            <v>086 524 7242</v>
          </cell>
          <cell r="K532" t="str">
            <v>082 376 3529</v>
          </cell>
          <cell r="L532" t="str">
            <v>flytalk@telkomsa.net</v>
          </cell>
        </row>
        <row r="533">
          <cell r="A533" t="str">
            <v xml:space="preserve">Fordin Emmanuel </v>
          </cell>
          <cell r="B533" t="str">
            <v/>
          </cell>
          <cell r="C533" t="str">
            <v/>
          </cell>
          <cell r="D533" t="str">
            <v xml:space="preserve">119 rue de la colline </v>
          </cell>
          <cell r="E533" t="str">
            <v xml:space="preserve">Résidence mendixka </v>
          </cell>
          <cell r="F533" t="str">
            <v xml:space="preserve">64990 mouguerre </v>
          </cell>
          <cell r="G533" t="str">
            <v>France</v>
          </cell>
          <cell r="H533" t="str">
            <v/>
          </cell>
          <cell r="I533" t="str">
            <v/>
          </cell>
          <cell r="J533" t="str">
            <v/>
          </cell>
          <cell r="K533" t="str">
            <v>+33 6 65 26 68 68</v>
          </cell>
          <cell r="L533" t="str">
            <v>emmanuel.fordin@gmail.com</v>
          </cell>
          <cell r="M533" t="str">
            <v/>
          </cell>
        </row>
        <row r="534">
          <cell r="A534" t="str">
            <v>Forrest Moebes</v>
          </cell>
          <cell r="D534" t="str">
            <v>3/566 Miller street</v>
          </cell>
          <cell r="E534" t="str">
            <v>Cammeray</v>
          </cell>
          <cell r="F534" t="str">
            <v>Sydney 2062</v>
          </cell>
          <cell r="G534" t="str">
            <v xml:space="preserve">Australia </v>
          </cell>
          <cell r="J534" t="str">
            <v/>
          </cell>
          <cell r="K534" t="str">
            <v>+61 48 866 8803</v>
          </cell>
          <cell r="L534" t="str">
            <v>forrest.moebes@traditionasia.com</v>
          </cell>
        </row>
        <row r="535">
          <cell r="A535" t="str">
            <v>Frances Oldnall </v>
          </cell>
          <cell r="B535" t="str">
            <v/>
          </cell>
          <cell r="C535" t="str">
            <v/>
          </cell>
          <cell r="D535" t="str">
            <v>130 13th Street</v>
          </cell>
          <cell r="E535" t="str">
            <v>Parkhurst </v>
          </cell>
          <cell r="F535" t="str">
            <v>2120</v>
          </cell>
          <cell r="G535" t="str">
            <v>Gauteng</v>
          </cell>
          <cell r="H535" t="str">
            <v/>
          </cell>
          <cell r="I535" t="str">
            <v/>
          </cell>
          <cell r="J535" t="str">
            <v/>
          </cell>
          <cell r="K535" t="str">
            <v>0793025036</v>
          </cell>
          <cell r="L535" t="str">
            <v>francesoldnall@gmail.com</v>
          </cell>
          <cell r="M535" t="str">
            <v/>
          </cell>
        </row>
        <row r="536">
          <cell r="A536" t="str">
            <v>François</v>
          </cell>
          <cell r="G536" t="str">
            <v>France</v>
          </cell>
          <cell r="L536" t="str">
            <v>roman1714@aliceadsl.fr</v>
          </cell>
        </row>
        <row r="537">
          <cell r="A537" t="str">
            <v>François Goursaud</v>
          </cell>
          <cell r="B537" t="str">
            <v/>
          </cell>
          <cell r="C537" t="str">
            <v/>
          </cell>
          <cell r="D537" t="str">
            <v>21, rue de la Réunion</v>
          </cell>
          <cell r="E537" t="str">
            <v>75020 Paris</v>
          </cell>
          <cell r="F537" t="str">
            <v>France</v>
          </cell>
          <cell r="G537" t="str">
            <v/>
          </cell>
          <cell r="H537" t="str">
            <v/>
          </cell>
          <cell r="I537" t="str">
            <v>+3368 869 0034</v>
          </cell>
          <cell r="J537" t="str">
            <v/>
          </cell>
          <cell r="K537" t="str">
            <v/>
          </cell>
          <cell r="L537" t="str">
            <v>goursaudfrancois@yahoo.fr</v>
          </cell>
          <cell r="M537" t="str">
            <v/>
          </cell>
        </row>
        <row r="538">
          <cell r="A538" t="str">
            <v>Francois Joubert</v>
          </cell>
          <cell r="D538" t="str">
            <v>11 Centaurus Ave</v>
          </cell>
          <cell r="E538" t="str">
            <v>Bloubosrand Ext3</v>
          </cell>
          <cell r="F538" t="str">
            <v>Witkoppen</v>
          </cell>
          <cell r="G538">
            <v>2068</v>
          </cell>
          <cell r="I538" t="str">
            <v/>
          </cell>
          <cell r="J538" t="str">
            <v/>
          </cell>
          <cell r="K538" t="str">
            <v>082 415 1331</v>
          </cell>
          <cell r="L538" t="str">
            <v>fjcj@mweb.co.za</v>
          </cell>
        </row>
        <row r="539">
          <cell r="A539" t="str">
            <v>Francois Malherbe</v>
          </cell>
          <cell r="B539" t="str">
            <v/>
          </cell>
          <cell r="C539" t="str">
            <v/>
          </cell>
          <cell r="D539" t="str">
            <v xml:space="preserve">123 Hertzog Boulevard, Foreshore </v>
          </cell>
          <cell r="E539" t="str">
            <v xml:space="preserve">6th Floor, BDO House, </v>
          </cell>
          <cell r="F539" t="str">
            <v>Cape Town</v>
          </cell>
          <cell r="G539" t="str">
            <v>8000</v>
          </cell>
          <cell r="H539" t="str">
            <v/>
          </cell>
          <cell r="I539" t="str">
            <v>072 194 2560</v>
          </cell>
          <cell r="J539" t="str">
            <v/>
          </cell>
          <cell r="K539" t="str">
            <v>072 194 2560</v>
          </cell>
          <cell r="L539" t="str">
            <v>francois@malherbe13.com</v>
          </cell>
          <cell r="M539" t="str">
            <v/>
          </cell>
        </row>
        <row r="540">
          <cell r="A540" t="str">
            <v>Francois Roux</v>
          </cell>
          <cell r="D540" t="str">
            <v>P/O Box 2155</v>
          </cell>
          <cell r="E540" t="str">
            <v>Jukskeipark</v>
          </cell>
          <cell r="F540" t="str">
            <v/>
          </cell>
          <cell r="G540">
            <v>2153</v>
          </cell>
          <cell r="I540" t="str">
            <v/>
          </cell>
          <cell r="J540" t="str">
            <v/>
          </cell>
          <cell r="K540" t="str">
            <v>082 383 9987</v>
          </cell>
          <cell r="L540" t="str">
            <v>flytyer.roux@gmail.com</v>
          </cell>
          <cell r="M540" t="str">
            <v/>
          </cell>
        </row>
        <row r="541">
          <cell r="A541" t="str">
            <v>Frank Cole</v>
          </cell>
          <cell r="D541" t="str">
            <v>PO Box 3552</v>
          </cell>
          <cell r="E541" t="str">
            <v>Honeydew</v>
          </cell>
          <cell r="F541">
            <v>2040</v>
          </cell>
          <cell r="G541" t="str">
            <v/>
          </cell>
          <cell r="I541" t="str">
            <v/>
          </cell>
          <cell r="J541" t="str">
            <v/>
          </cell>
          <cell r="K541" t="str">
            <v>082 652 3172</v>
          </cell>
          <cell r="L541" t="str">
            <v>frank@hpms.co.za</v>
          </cell>
          <cell r="M541" t="str">
            <v/>
          </cell>
        </row>
        <row r="542">
          <cell r="A542" t="str">
            <v>Frank Ferguson</v>
          </cell>
          <cell r="B542" t="str">
            <v/>
          </cell>
          <cell r="C542" t="str">
            <v/>
          </cell>
          <cell r="D542" t="str">
            <v>P.O. Box 486</v>
          </cell>
          <cell r="E542" t="str">
            <v xml:space="preserve">Evander </v>
          </cell>
          <cell r="F542">
            <v>2280</v>
          </cell>
          <cell r="G542" t="str">
            <v/>
          </cell>
          <cell r="I542" t="str">
            <v>017 634 2437</v>
          </cell>
          <cell r="J542" t="str">
            <v/>
          </cell>
          <cell r="K542">
            <v>824613297</v>
          </cell>
          <cell r="L542" t="str">
            <v>f.ferguson@mweb.co.za</v>
          </cell>
          <cell r="M542" t="str">
            <v>Frank.Ferguson@Sasol.com</v>
          </cell>
        </row>
        <row r="543">
          <cell r="A543" t="str">
            <v xml:space="preserve">Frank Horvath </v>
          </cell>
          <cell r="B543" t="str">
            <v/>
          </cell>
          <cell r="C543" t="str">
            <v/>
          </cell>
          <cell r="D543" t="str">
            <v xml:space="preserve">3661 Starflower Road
Tel: </v>
          </cell>
          <cell r="E543" t="str">
            <v>Castle Rock</v>
          </cell>
          <cell r="F543" t="str">
            <v>CO 80109</v>
          </cell>
          <cell r="G543" t="str">
            <v>USA</v>
          </cell>
          <cell r="H543" t="str">
            <v/>
          </cell>
          <cell r="I543" t="str">
            <v>+1 303-660-8332</v>
          </cell>
          <cell r="J543" t="str">
            <v/>
          </cell>
          <cell r="K543" t="str">
            <v>+1 303-518-2299</v>
          </cell>
          <cell r="L543" t="str">
            <v>ferenc.horvath@gmail.com</v>
          </cell>
          <cell r="M543" t="str">
            <v/>
          </cell>
        </row>
        <row r="544">
          <cell r="A544" t="str">
            <v>Frank Kelly</v>
          </cell>
          <cell r="B544" t="str">
            <v/>
          </cell>
          <cell r="C544" t="str">
            <v/>
          </cell>
          <cell r="D544" t="str">
            <v>354 Hybla Road RR#5</v>
          </cell>
          <cell r="E544" t="str">
            <v>Bancroft, Ontario</v>
          </cell>
          <cell r="F544" t="str">
            <v>K0L1C0</v>
          </cell>
          <cell r="G544" t="str">
            <v>Canada</v>
          </cell>
          <cell r="I544" t="str">
            <v/>
          </cell>
          <cell r="J544" t="str">
            <v/>
          </cell>
          <cell r="K544" t="str">
            <v/>
          </cell>
          <cell r="L544" t="str">
            <v>frank8094@hotmail.com</v>
          </cell>
          <cell r="M544" t="str">
            <v/>
          </cell>
        </row>
        <row r="545">
          <cell r="A545" t="str">
            <v>Frank Roitzsch</v>
          </cell>
          <cell r="B545" t="str">
            <v/>
          </cell>
          <cell r="C545" t="str">
            <v/>
          </cell>
          <cell r="D545" t="str">
            <v>Haydnstrasse 5</v>
          </cell>
          <cell r="E545" t="str">
            <v>85092 Kösching</v>
          </cell>
          <cell r="F545" t="str">
            <v>Germany</v>
          </cell>
          <cell r="G545" t="str">
            <v/>
          </cell>
          <cell r="H545" t="str">
            <v/>
          </cell>
          <cell r="I545">
            <v>498418955892</v>
          </cell>
          <cell r="J545" t="str">
            <v/>
          </cell>
          <cell r="K545" t="str">
            <v/>
          </cell>
          <cell r="L545" t="str">
            <v>mrmully35@aol.com</v>
          </cell>
          <cell r="M545" t="str">
            <v>mrmully35@aol.com</v>
          </cell>
        </row>
        <row r="546">
          <cell r="A546" t="str">
            <v>Frank Russo</v>
          </cell>
          <cell r="D546" t="str">
            <v/>
          </cell>
          <cell r="E546" t="str">
            <v/>
          </cell>
          <cell r="F546" t="str">
            <v/>
          </cell>
          <cell r="G546" t="str">
            <v>USA</v>
          </cell>
          <cell r="I546" t="str">
            <v>+1 772-878-8452</v>
          </cell>
          <cell r="J546" t="str">
            <v/>
          </cell>
          <cell r="K546" t="str">
            <v>+1 772-878-8452</v>
          </cell>
          <cell r="L546" t="str">
            <v>frank@FamilyPoolsinc.com</v>
          </cell>
          <cell r="M546" t="str">
            <v/>
          </cell>
        </row>
        <row r="547">
          <cell r="A547" t="str">
            <v>Frank Solomon</v>
          </cell>
          <cell r="B547" t="str">
            <v>Trio Tools</v>
          </cell>
          <cell r="C547" t="str">
            <v/>
          </cell>
          <cell r="D547" t="str">
            <v>66 Pretoria Road</v>
          </cell>
          <cell r="E547" t="str">
            <v>Rynfield</v>
          </cell>
          <cell r="F547" t="str">
            <v>Benoni</v>
          </cell>
          <cell r="G547" t="str">
            <v>1501</v>
          </cell>
          <cell r="H547">
            <v>0</v>
          </cell>
          <cell r="I547" t="str">
            <v>+27 11 865 4858</v>
          </cell>
          <cell r="J547" t="str">
            <v/>
          </cell>
          <cell r="K547" t="str">
            <v>079 356 3759</v>
          </cell>
          <cell r="L547" t="str">
            <v>frank@triotools.co.za</v>
          </cell>
          <cell r="M547" t="str">
            <v/>
          </cell>
        </row>
        <row r="548">
          <cell r="A548" t="str">
            <v>Frank Van Leuven</v>
          </cell>
          <cell r="B548" t="str">
            <v/>
          </cell>
          <cell r="C548" t="str">
            <v/>
          </cell>
          <cell r="D548" t="str">
            <v>Sint Maria ten boslei 3</v>
          </cell>
          <cell r="E548" t="str">
            <v>2900 schoten</v>
          </cell>
          <cell r="F548" t="str">
            <v>Antwerpen</v>
          </cell>
          <cell r="G548" t="str">
            <v>Belgium</v>
          </cell>
          <cell r="H548" t="str">
            <v/>
          </cell>
          <cell r="I548" t="str">
            <v>+32 3 644 4461</v>
          </cell>
          <cell r="J548" t="str">
            <v/>
          </cell>
          <cell r="K548" t="str">
            <v/>
          </cell>
          <cell r="L548" t="str">
            <v>frank.vanleuven@telenet.be</v>
          </cell>
          <cell r="M548" t="str">
            <v/>
          </cell>
        </row>
        <row r="549">
          <cell r="A549" t="str">
            <v>Frank W. Harmon</v>
          </cell>
          <cell r="B549" t="str">
            <v/>
          </cell>
          <cell r="C549" t="str">
            <v/>
          </cell>
          <cell r="D549" t="str">
            <v>2120 Bert Kouns</v>
          </cell>
          <cell r="E549" t="str">
            <v>Suite D</v>
          </cell>
          <cell r="F549" t="str">
            <v>Shreveport, LA 71118</v>
          </cell>
          <cell r="G549" t="str">
            <v>USA</v>
          </cell>
          <cell r="I549" t="str">
            <v>+1 318-470-2646</v>
          </cell>
          <cell r="J549" t="str">
            <v>+1 318-687-4752</v>
          </cell>
          <cell r="K549" t="str">
            <v>+1 318-470-2646</v>
          </cell>
          <cell r="L549" t="str">
            <v>qualey99@mac.com</v>
          </cell>
          <cell r="M549" t="str">
            <v>qualey99@mac.com</v>
          </cell>
        </row>
        <row r="550">
          <cell r="A550" t="str">
            <v>Frans Brink</v>
          </cell>
          <cell r="D550" t="str">
            <v>PO Box 72</v>
          </cell>
          <cell r="E550" t="str">
            <v>Petrusville</v>
          </cell>
          <cell r="F550">
            <v>8770</v>
          </cell>
          <cell r="K550" t="str">
            <v>082 633 0046</v>
          </cell>
          <cell r="L550" t="str">
            <v>bassonboerdery@hotmail.com</v>
          </cell>
        </row>
        <row r="551">
          <cell r="A551" t="str">
            <v>Frans Jooste</v>
          </cell>
          <cell r="B551" t="str">
            <v/>
          </cell>
          <cell r="C551" t="str">
            <v/>
          </cell>
          <cell r="D551" t="str">
            <v>53 Langwa Crescent</v>
          </cell>
          <cell r="E551" t="str">
            <v>Wapadrand</v>
          </cell>
          <cell r="F551" t="str">
            <v>Pretoria</v>
          </cell>
          <cell r="G551" t="str">
            <v>0081</v>
          </cell>
          <cell r="H551" t="str">
            <v/>
          </cell>
          <cell r="I551" t="str">
            <v/>
          </cell>
          <cell r="J551" t="str">
            <v/>
          </cell>
          <cell r="K551" t="str">
            <v>082 872 6321</v>
          </cell>
          <cell r="L551" t="str">
            <v>french.jooste@gmail.com</v>
          </cell>
          <cell r="M551" t="str">
            <v/>
          </cell>
        </row>
        <row r="552">
          <cell r="A552" t="str">
            <v>Frans van Hoogstraten </v>
          </cell>
          <cell r="D552" t="str">
            <v xml:space="preserve">P O Box 785812, </v>
          </cell>
          <cell r="E552" t="str">
            <v xml:space="preserve">Sandton, </v>
          </cell>
          <cell r="F552">
            <v>2146</v>
          </cell>
          <cell r="G552" t="str">
            <v>Jhb</v>
          </cell>
          <cell r="I552" t="str">
            <v>+27 11 669-9000</v>
          </cell>
          <cell r="J552" t="str">
            <v/>
          </cell>
          <cell r="K552" t="str">
            <v>+27 83 309-1162</v>
          </cell>
          <cell r="L552" t="str">
            <v>f.vanhoogstraten@bowman.co.za</v>
          </cell>
          <cell r="M552" t="str">
            <v/>
          </cell>
        </row>
        <row r="553">
          <cell r="A553" t="str">
            <v>Frans vd Westhuizen</v>
          </cell>
          <cell r="B553" t="str">
            <v/>
          </cell>
          <cell r="C553" t="str">
            <v/>
          </cell>
          <cell r="D553" t="str">
            <v>Postnet Featherbrook</v>
          </cell>
          <cell r="E553" t="str">
            <v xml:space="preserve">Roodepoort </v>
          </cell>
          <cell r="F553" t="str">
            <v>1724</v>
          </cell>
          <cell r="G553" t="str">
            <v/>
          </cell>
          <cell r="H553" t="str">
            <v/>
          </cell>
          <cell r="I553" t="str">
            <v>072 320 6121</v>
          </cell>
          <cell r="J553" t="str">
            <v/>
          </cell>
          <cell r="K553" t="str">
            <v/>
          </cell>
          <cell r="L553" t="str">
            <v>franswest@yahoo.com</v>
          </cell>
          <cell r="M553" t="str">
            <v/>
          </cell>
        </row>
        <row r="554">
          <cell r="A554" t="str">
            <v>Fränz Meis</v>
          </cell>
          <cell r="D554" t="str">
            <v>4,rue de la Montagne</v>
          </cell>
          <cell r="E554" t="str">
            <v>L-3327 Crauthem</v>
          </cell>
          <cell r="F554" t="str">
            <v>Luxembourg</v>
          </cell>
          <cell r="G554" t="str">
            <v>Europa</v>
          </cell>
          <cell r="I554" t="str">
            <v>+0352 36 96 61</v>
          </cell>
          <cell r="J554" t="str">
            <v/>
          </cell>
          <cell r="K554" t="str">
            <v/>
          </cell>
          <cell r="L554" t="str">
            <v>nero@pt.lu</v>
          </cell>
          <cell r="M554" t="str">
            <v/>
          </cell>
        </row>
        <row r="555">
          <cell r="A555" t="str">
            <v>Fraser Bruce</v>
          </cell>
          <cell r="B555" t="str">
            <v/>
          </cell>
          <cell r="C555" t="str">
            <v/>
          </cell>
          <cell r="D555" t="str">
            <v>640329 5005 086</v>
          </cell>
          <cell r="E555" t="str">
            <v>PostNet Vincent</v>
          </cell>
          <cell r="F555" t="str">
            <v>East London</v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 t="str">
            <v>079 290 4703</v>
          </cell>
          <cell r="L555" t="str">
            <v>fraserb9@gmail.com</v>
          </cell>
          <cell r="M555" t="str">
            <v/>
          </cell>
        </row>
        <row r="556">
          <cell r="A556" t="str">
            <v>Fred Davis</v>
          </cell>
          <cell r="D556" t="str">
            <v>8 Bolingbrook</v>
          </cell>
          <cell r="E556" t="str">
            <v>28A Sir George Grey Street</v>
          </cell>
          <cell r="F556" t="str">
            <v>Oranjezicht, 8001</v>
          </cell>
          <cell r="G556" t="str">
            <v>Cape Town</v>
          </cell>
          <cell r="I556" t="str">
            <v/>
          </cell>
          <cell r="J556" t="str">
            <v/>
          </cell>
          <cell r="K556" t="str">
            <v/>
          </cell>
          <cell r="L556" t="str">
            <v>fjdavis1@gmail.com</v>
          </cell>
          <cell r="M556" t="str">
            <v/>
          </cell>
        </row>
        <row r="557">
          <cell r="A557" t="str">
            <v>Fred Grandinetti</v>
          </cell>
          <cell r="D557" t="str">
            <v/>
          </cell>
          <cell r="E557" t="str">
            <v/>
          </cell>
          <cell r="F557" t="str">
            <v>Maine 04765</v>
          </cell>
          <cell r="G557" t="str">
            <v>USA</v>
          </cell>
          <cell r="I557" t="str">
            <v/>
          </cell>
          <cell r="J557" t="str">
            <v/>
          </cell>
          <cell r="K557" t="str">
            <v/>
          </cell>
          <cell r="L557" t="str">
            <v>fsgrand2@fairpoint.net</v>
          </cell>
          <cell r="M557" t="str">
            <v/>
          </cell>
        </row>
        <row r="558">
          <cell r="A558" t="str">
            <v>Fred le Roux</v>
          </cell>
          <cell r="B558" t="str">
            <v/>
          </cell>
          <cell r="C558" t="str">
            <v/>
          </cell>
          <cell r="D558" t="str">
            <v>Freedom Surf &amp; Water Academy (Pty) Ltd</v>
          </cell>
          <cell r="E558" t="str">
            <v/>
          </cell>
          <cell r="F558" t="str">
            <v/>
          </cell>
          <cell r="G558" t="str">
            <v>Empangeni</v>
          </cell>
          <cell r="H558" t="str">
            <v/>
          </cell>
          <cell r="I558" t="str">
            <v/>
          </cell>
          <cell r="J558" t="str">
            <v/>
          </cell>
          <cell r="K558" t="str">
            <v>0762081539</v>
          </cell>
          <cell r="L558" t="str">
            <v>fred@freedomsurf.co.za</v>
          </cell>
          <cell r="M558" t="str">
            <v/>
          </cell>
        </row>
        <row r="559">
          <cell r="A559" t="str">
            <v>Fred Lord</v>
          </cell>
          <cell r="B559" t="str">
            <v/>
          </cell>
          <cell r="C559" t="str">
            <v/>
          </cell>
          <cell r="D559" t="str">
            <v>57 Countryside Drive</v>
          </cell>
          <cell r="E559" t="str">
            <v>Monroe</v>
          </cell>
          <cell r="F559" t="str">
            <v>CT06468</v>
          </cell>
          <cell r="G559" t="str">
            <v>USA</v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  <cell r="L559" t="str">
            <v>fredelord@att.net</v>
          </cell>
          <cell r="M559" t="str">
            <v/>
          </cell>
        </row>
        <row r="560">
          <cell r="A560" t="str">
            <v>Fred Paynter</v>
          </cell>
          <cell r="B560" t="str">
            <v/>
          </cell>
          <cell r="C560" t="str">
            <v/>
          </cell>
          <cell r="D560" t="str">
            <v>Paynter’s Hardware </v>
          </cell>
          <cell r="E560" t="str">
            <v>480 Moot street</v>
          </cell>
          <cell r="F560" t="str">
            <v>Hermanstad </v>
          </cell>
          <cell r="G560" t="str">
            <v>Pretoria   0082</v>
          </cell>
          <cell r="H560" t="str">
            <v/>
          </cell>
          <cell r="I560" t="str">
            <v xml:space="preserve"> '012 377 0555</v>
          </cell>
          <cell r="J560" t="str">
            <v/>
          </cell>
          <cell r="K560" t="str">
            <v/>
          </cell>
          <cell r="L560" t="str">
            <v>fredjpaynter@gmail.com</v>
          </cell>
          <cell r="M560" t="str">
            <v/>
          </cell>
        </row>
        <row r="561">
          <cell r="A561" t="str">
            <v>Fred Poggenpoel</v>
          </cell>
          <cell r="B561" t="str">
            <v/>
          </cell>
          <cell r="C561" t="str">
            <v/>
          </cell>
          <cell r="D561" t="str">
            <v xml:space="preserve">PO Box 603, </v>
          </cell>
          <cell r="E561" t="str">
            <v xml:space="preserve">Wierdapark, </v>
          </cell>
          <cell r="F561" t="str">
            <v>0149</v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 t="str">
            <v>082 552 6997</v>
          </cell>
          <cell r="L561" t="str">
            <v>fred@dieopstal.co.za</v>
          </cell>
          <cell r="M561" t="str">
            <v/>
          </cell>
        </row>
        <row r="562">
          <cell r="A562" t="str">
            <v>Fred Potgeieter</v>
          </cell>
          <cell r="B562" t="str">
            <v/>
          </cell>
          <cell r="C562" t="str">
            <v/>
          </cell>
          <cell r="D562" t="str">
            <v>PO Box 188</v>
          </cell>
          <cell r="E562" t="str">
            <v>Waterfall mall</v>
          </cell>
          <cell r="F562" t="str">
            <v>Rustenburg</v>
          </cell>
          <cell r="G562" t="str">
            <v>0323</v>
          </cell>
          <cell r="H562" t="str">
            <v/>
          </cell>
          <cell r="I562" t="str">
            <v/>
          </cell>
          <cell r="J562" t="str">
            <v/>
          </cell>
          <cell r="K562" t="str">
            <v>0825556438</v>
          </cell>
          <cell r="L562" t="str">
            <v>fpotgieter@ehl.co.za</v>
          </cell>
          <cell r="M562" t="str">
            <v/>
          </cell>
        </row>
        <row r="563">
          <cell r="A563" t="str">
            <v>Freddy Kruger</v>
          </cell>
          <cell r="B563" t="str">
            <v/>
          </cell>
          <cell r="C563" t="str">
            <v/>
          </cell>
          <cell r="D563" t="str">
            <v xml:space="preserve">31 Amandel Ave, </v>
          </cell>
          <cell r="E563" t="str">
            <v xml:space="preserve">Edleen,  </v>
          </cell>
          <cell r="F563" t="str">
            <v xml:space="preserve">Kempton Park, </v>
          </cell>
          <cell r="G563" t="str">
            <v>1620</v>
          </cell>
          <cell r="H563" t="str">
            <v/>
          </cell>
          <cell r="I563" t="str">
            <v/>
          </cell>
          <cell r="J563" t="str">
            <v/>
          </cell>
          <cell r="K563" t="str">
            <v>082 921 2604</v>
          </cell>
          <cell r="L563" t="str">
            <v>freddyk812@gmail.com</v>
          </cell>
          <cell r="M563" t="str">
            <v/>
          </cell>
        </row>
        <row r="564">
          <cell r="A564" t="str">
            <v>Frede Hognestad</v>
          </cell>
          <cell r="B564" t="str">
            <v/>
          </cell>
          <cell r="C564" t="str">
            <v/>
          </cell>
          <cell r="D564" t="str">
            <v>Lerkeskogen 80</v>
          </cell>
          <cell r="E564" t="str">
            <v>4085 Hundvag</v>
          </cell>
          <cell r="F564" t="str">
            <v>Norway</v>
          </cell>
          <cell r="G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</row>
        <row r="565">
          <cell r="A565" t="str">
            <v>Frederic Dammery</v>
          </cell>
          <cell r="D565" t="str">
            <v>90 Impasse Chant du Torrent</v>
          </cell>
          <cell r="E565">
            <v>74300</v>
          </cell>
          <cell r="F565" t="str">
            <v>Les Carroz</v>
          </cell>
          <cell r="G565" t="str">
            <v>France</v>
          </cell>
          <cell r="I565" t="str">
            <v/>
          </cell>
          <cell r="J565" t="str">
            <v/>
          </cell>
          <cell r="K565" t="str">
            <v>+33 60 761 0992</v>
          </cell>
          <cell r="L565" t="str">
            <v>dammery@wanadoo.fr</v>
          </cell>
          <cell r="M565" t="str">
            <v>vanessaballin@hotmail.com</v>
          </cell>
        </row>
        <row r="566">
          <cell r="A566" t="str">
            <v>Frédéric UNAL</v>
          </cell>
          <cell r="B566" t="str">
            <v/>
          </cell>
          <cell r="C566" t="str">
            <v/>
          </cell>
          <cell r="D566" t="str">
            <v xml:space="preserve">17 Rue Montplaisir </v>
          </cell>
          <cell r="E566" t="str">
            <v>12100 MILLAU</v>
          </cell>
          <cell r="F566" t="str">
            <v>France</v>
          </cell>
          <cell r="G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 t="str">
            <v>+67 549 7211</v>
          </cell>
          <cell r="L566" t="str">
            <v>fpins@sfr.fr</v>
          </cell>
          <cell r="M566" t="str">
            <v>fpins@wanadoo.fr</v>
          </cell>
        </row>
        <row r="567">
          <cell r="A567" t="str">
            <v>Friedel Schamrel</v>
          </cell>
          <cell r="B567" t="str">
            <v>Flight Centre - Ruimsig</v>
          </cell>
          <cell r="D567" t="str">
            <v>Postnet Suite 58</v>
          </cell>
          <cell r="E567" t="str">
            <v>Private Bag x 0001</v>
          </cell>
          <cell r="F567" t="str">
            <v>Ifafi</v>
          </cell>
          <cell r="G567" t="str">
            <v>0261</v>
          </cell>
          <cell r="I567" t="str">
            <v>(0)11 668 0040</v>
          </cell>
          <cell r="J567" t="str">
            <v>(0)11 958 2010</v>
          </cell>
          <cell r="L567" t="str">
            <v>friedel.schamrel@flightcentre.co.za</v>
          </cell>
        </row>
        <row r="568">
          <cell r="A568" t="str">
            <v>Frik Van Greune</v>
          </cell>
          <cell r="B568" t="str">
            <v/>
          </cell>
          <cell r="C568" t="str">
            <v/>
          </cell>
          <cell r="D568" t="str">
            <v>19 Heron Drive</v>
          </cell>
          <cell r="E568" t="str">
            <v>Three Rivers East</v>
          </cell>
          <cell r="F568" t="str">
            <v>Vereeniging</v>
          </cell>
          <cell r="G568" t="str">
            <v>1929</v>
          </cell>
          <cell r="H568" t="str">
            <v/>
          </cell>
          <cell r="I568" t="str">
            <v>082 556 5295</v>
          </cell>
          <cell r="J568" t="str">
            <v/>
          </cell>
          <cell r="K568" t="str">
            <v>082 556 5295</v>
          </cell>
          <cell r="L568" t="str">
            <v>frik.vangreune@fnb.co.za</v>
          </cell>
          <cell r="M568" t="str">
            <v/>
          </cell>
        </row>
        <row r="569">
          <cell r="A569" t="str">
            <v>Frik van Schalkwyk</v>
          </cell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I569" t="str">
            <v>0120125016</v>
          </cell>
          <cell r="J569" t="str">
            <v/>
          </cell>
          <cell r="K569">
            <v>795223038</v>
          </cell>
          <cell r="L569" t="str">
            <v>Frik@fvslaw.co.za</v>
          </cell>
          <cell r="M569" t="str">
            <v/>
          </cell>
        </row>
        <row r="570">
          <cell r="A570" t="str">
            <v>Frik van Staden</v>
          </cell>
          <cell r="B570" t="str">
            <v/>
          </cell>
          <cell r="C570" t="str">
            <v/>
          </cell>
          <cell r="D570" t="str">
            <v>102 Witch-Hazel Avenue |</v>
          </cell>
          <cell r="E570" t="str">
            <v>Highveld Techno Park |</v>
          </cell>
          <cell r="F570" t="str">
            <v xml:space="preserve">Centurion | </v>
          </cell>
          <cell r="G570" t="str">
            <v xml:space="preserve">Gauteng | 0169 </v>
          </cell>
          <cell r="H570" t="str">
            <v/>
          </cell>
          <cell r="I570" t="str">
            <v/>
          </cell>
          <cell r="J570" t="str">
            <v/>
          </cell>
          <cell r="K570" t="str">
            <v>+27.82.326.7555</v>
          </cell>
          <cell r="L570" t="str">
            <v>vanstaden.frik@orbcomm.com</v>
          </cell>
          <cell r="M570" t="str">
            <v/>
          </cell>
        </row>
        <row r="571">
          <cell r="A571" t="str">
            <v>Frikkie Hartog</v>
          </cell>
          <cell r="B571" t="str">
            <v/>
          </cell>
          <cell r="C571" t="str">
            <v/>
          </cell>
          <cell r="D571" t="str">
            <v>6 Sidmouth avenue</v>
          </cell>
          <cell r="E571" t="str">
            <v>Oranjezicht</v>
          </cell>
          <cell r="F571" t="str">
            <v>Cape Town</v>
          </cell>
          <cell r="G571" t="str">
            <v>8000</v>
          </cell>
          <cell r="H571" t="str">
            <v/>
          </cell>
          <cell r="I571" t="str">
            <v>0219461257</v>
          </cell>
          <cell r="J571" t="str">
            <v>0219481449</v>
          </cell>
          <cell r="K571" t="str">
            <v>083 260 5158</v>
          </cell>
          <cell r="L571" t="str">
            <v>frikkie@hartog.co.za</v>
          </cell>
          <cell r="M571" t="str">
            <v/>
          </cell>
        </row>
        <row r="572">
          <cell r="A572" t="str">
            <v>G Morgan</v>
          </cell>
          <cell r="D572" t="str">
            <v>17 Raymond Crescent</v>
          </cell>
          <cell r="E572" t="str">
            <v>Duynefontein</v>
          </cell>
          <cell r="F572" t="str">
            <v>Melkbosstrand</v>
          </cell>
          <cell r="G572">
            <v>7441</v>
          </cell>
          <cell r="L572" t="str">
            <v>reg.gill@telkomsa.net</v>
          </cell>
        </row>
        <row r="573">
          <cell r="A573" t="str">
            <v>G.S. Scoville, Jr.</v>
          </cell>
          <cell r="B573" t="str">
            <v/>
          </cell>
          <cell r="C573" t="str">
            <v/>
          </cell>
          <cell r="D573" t="str">
            <v>14 Old Club Court</v>
          </cell>
          <cell r="E573" t="str">
            <v>Nashville, Tennessee </v>
          </cell>
          <cell r="F573">
            <v>37215</v>
          </cell>
          <cell r="G573" t="str">
            <v>USA</v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  <cell r="L573" t="str">
            <v>stacktyer@gmail.com</v>
          </cell>
          <cell r="M573" t="str">
            <v/>
          </cell>
        </row>
        <row r="574">
          <cell r="A574" t="str">
            <v>Gabriel (Nelfly)</v>
          </cell>
          <cell r="D574" t="str">
            <v>Kennel &amp; FlyFishing, SL</v>
          </cell>
          <cell r="E574" t="str">
            <v>C/Joan Fuster nº3 local 2</v>
          </cell>
          <cell r="F574" t="str">
            <v>25001 Lleida</v>
          </cell>
          <cell r="G574" t="str">
            <v>Spain</v>
          </cell>
          <cell r="I574" t="str">
            <v>973 20 13 22</v>
          </cell>
          <cell r="J574" t="str">
            <v/>
          </cell>
          <cell r="K574" t="str">
            <v/>
          </cell>
          <cell r="L574" t="str">
            <v>nelfly@nelfly.com</v>
          </cell>
          <cell r="M574" t="str">
            <v/>
          </cell>
        </row>
        <row r="575">
          <cell r="A575" t="str">
            <v>Gabriel de España</v>
          </cell>
          <cell r="D575" t="str">
            <v>Kennel &amp; FlyFishing, SL</v>
          </cell>
          <cell r="E575" t="str">
            <v>C/Joan Fuster nº3 local 2</v>
          </cell>
          <cell r="F575" t="str">
            <v>25001 Lleida</v>
          </cell>
          <cell r="G575" t="str">
            <v>Spain</v>
          </cell>
          <cell r="I575" t="str">
            <v/>
          </cell>
          <cell r="J575" t="str">
            <v>Telf. 973 20 13 22</v>
          </cell>
          <cell r="K575" t="str">
            <v/>
          </cell>
          <cell r="L575" t="str">
            <v>nelfly@nelfly.com</v>
          </cell>
          <cell r="M575" t="str">
            <v/>
          </cell>
        </row>
        <row r="576">
          <cell r="A576" t="str">
            <v>Gail Murray</v>
          </cell>
          <cell r="D576" t="str">
            <v>9 Hans Coetzee Street</v>
          </cell>
          <cell r="E576" t="str">
            <v>SW5 Vanderbijlpark</v>
          </cell>
          <cell r="F576" t="str">
            <v>1911</v>
          </cell>
          <cell r="G576" t="str">
            <v/>
          </cell>
          <cell r="I576" t="str">
            <v/>
          </cell>
          <cell r="J576" t="str">
            <v/>
          </cell>
          <cell r="K576" t="str">
            <v>083 630 9803</v>
          </cell>
          <cell r="L576" t="str">
            <v>gail.j.murray@gmail.com</v>
          </cell>
          <cell r="M576" t="str">
            <v/>
          </cell>
        </row>
        <row r="577">
          <cell r="A577" t="str">
            <v>GAINANT FLORIAN</v>
          </cell>
          <cell r="B577" t="str">
            <v/>
          </cell>
          <cell r="C577" t="str">
            <v/>
          </cell>
          <cell r="D577" t="str">
            <v xml:space="preserve">5 allée Gaston Genin  </v>
          </cell>
          <cell r="E577" t="str">
            <v>Rilhac-Rancon</v>
          </cell>
          <cell r="F577" t="str">
            <v>87570</v>
          </cell>
          <cell r="G577" t="str">
            <v>France</v>
          </cell>
          <cell r="H577" t="str">
            <v/>
          </cell>
          <cell r="I577" t="str">
            <v>07 690 602 76</v>
          </cell>
          <cell r="J577" t="str">
            <v/>
          </cell>
          <cell r="K577" t="str">
            <v/>
          </cell>
          <cell r="L577" t="str">
            <v>fgainant@gmail.com</v>
          </cell>
          <cell r="M577" t="str">
            <v/>
          </cell>
        </row>
        <row r="578">
          <cell r="A578" t="str">
            <v>Gal Granda</v>
          </cell>
          <cell r="G578" t="str">
            <v>Slovenia</v>
          </cell>
          <cell r="L578" t="str">
            <v>galgranda@gmail.com</v>
          </cell>
        </row>
        <row r="579">
          <cell r="A579" t="str">
            <v>Gareth Webster</v>
          </cell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 t="str">
            <v xml:space="preserve">0725083381 </v>
          </cell>
          <cell r="L579" t="str">
            <v>gareth@deaddrift.co.za</v>
          </cell>
          <cell r="M579" t="str">
            <v/>
          </cell>
        </row>
        <row r="580">
          <cell r="A580" t="str">
            <v>Garth Newton</v>
          </cell>
          <cell r="B580" t="str">
            <v/>
          </cell>
          <cell r="C580" t="str">
            <v/>
          </cell>
          <cell r="D580" t="str">
            <v>258 Milner Street</v>
          </cell>
          <cell r="E580" t="str">
            <v>Waterkloof</v>
          </cell>
          <cell r="F580" t="str">
            <v>Pretoria</v>
          </cell>
          <cell r="G580" t="str">
            <v>0181</v>
          </cell>
          <cell r="H580" t="str">
            <v/>
          </cell>
          <cell r="I580" t="str">
            <v>0824918429</v>
          </cell>
          <cell r="J580" t="str">
            <v/>
          </cell>
          <cell r="K580" t="str">
            <v>0824918429</v>
          </cell>
          <cell r="L580" t="str">
            <v>gnewton@newtons.co.za</v>
          </cell>
          <cell r="M580" t="str">
            <v/>
          </cell>
        </row>
        <row r="581">
          <cell r="A581" t="str">
            <v>Garth Nieuwenhuis</v>
          </cell>
          <cell r="B581" t="str">
            <v/>
          </cell>
          <cell r="C581" t="str">
            <v/>
          </cell>
          <cell r="D581" t="str">
            <v>Protea Fly Fisherman</v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 t="str">
            <v>083 269 4295</v>
          </cell>
          <cell r="L581" t="str">
            <v>garth.nieuwenhuis@gmail.com</v>
          </cell>
          <cell r="M581" t="str">
            <v/>
          </cell>
        </row>
        <row r="582">
          <cell r="A582" t="str">
            <v>Gary</v>
          </cell>
          <cell r="D582" t="str">
            <v>C/O Lineage Coffee</v>
          </cell>
          <cell r="E582" t="str">
            <v>Hillcrest</v>
          </cell>
          <cell r="F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/>
          </cell>
          <cell r="L582" t="str">
            <v>gary@ashemail.co.uk</v>
          </cell>
          <cell r="M582" t="str">
            <v/>
          </cell>
        </row>
        <row r="583">
          <cell r="A583" t="str">
            <v>Gary Borger </v>
          </cell>
          <cell r="D583" t="str">
            <v>5001 Packer Dr.</v>
          </cell>
          <cell r="E583" t="str">
            <v xml:space="preserve">Wausau, </v>
          </cell>
          <cell r="F583" t="str">
            <v>WI 54401</v>
          </cell>
          <cell r="G583" t="str">
            <v>USA</v>
          </cell>
          <cell r="I583" t="str">
            <v/>
          </cell>
          <cell r="J583" t="str">
            <v/>
          </cell>
          <cell r="K583" t="str">
            <v/>
          </cell>
          <cell r="L583" t="str">
            <v>garyborger@gmail.com</v>
          </cell>
          <cell r="M583" t="str">
            <v/>
          </cell>
        </row>
        <row r="584">
          <cell r="A584" t="str">
            <v>Gary Botha</v>
          </cell>
          <cell r="B584" t="str">
            <v/>
          </cell>
          <cell r="C584" t="str">
            <v/>
          </cell>
          <cell r="D584" t="str">
            <v>Postnet suite 80,</v>
          </cell>
          <cell r="E584" t="str">
            <v>Private Bag x10030,</v>
          </cell>
          <cell r="F584" t="str">
            <v>Randburg,</v>
          </cell>
          <cell r="G584">
            <v>2125</v>
          </cell>
          <cell r="I584" t="str">
            <v/>
          </cell>
          <cell r="J584" t="str">
            <v/>
          </cell>
          <cell r="K584" t="str">
            <v/>
          </cell>
          <cell r="L584" t="str">
            <v>gary.botha@fnb.co.za</v>
          </cell>
          <cell r="M584" t="str">
            <v/>
          </cell>
        </row>
        <row r="585">
          <cell r="A585" t="str">
            <v xml:space="preserve">Gary Cobb </v>
          </cell>
          <cell r="B585" t="str">
            <v/>
          </cell>
          <cell r="C585" t="str">
            <v/>
          </cell>
          <cell r="D585" t="str">
            <v>4 Nevin Street</v>
          </cell>
          <cell r="E585" t="str">
            <v>Rossarden 7213</v>
          </cell>
          <cell r="F585" t="str">
            <v>Australia</v>
          </cell>
          <cell r="G585" t="str">
            <v/>
          </cell>
          <cell r="I585" t="str">
            <v>+61 36 385 2166</v>
          </cell>
          <cell r="J585" t="str">
            <v/>
          </cell>
          <cell r="K585" t="str">
            <v/>
          </cell>
          <cell r="L585" t="str">
            <v>gary@nudibranch.com.au</v>
          </cell>
          <cell r="M585" t="str">
            <v/>
          </cell>
        </row>
        <row r="586">
          <cell r="A586" t="str">
            <v>Gary Collett</v>
          </cell>
          <cell r="B586" t="str">
            <v/>
          </cell>
          <cell r="C586" t="str">
            <v/>
          </cell>
          <cell r="D586" t="str">
            <v xml:space="preserve">22 Corelli Crescent </v>
          </cell>
          <cell r="E586" t="str">
            <v>Walmer Heights</v>
          </cell>
          <cell r="F586" t="str">
            <v>Port Elizabeth</v>
          </cell>
          <cell r="G586">
            <v>6070</v>
          </cell>
          <cell r="H586" t="str">
            <v/>
          </cell>
          <cell r="I586" t="str">
            <v>0845075077</v>
          </cell>
          <cell r="J586" t="str">
            <v>N/A</v>
          </cell>
          <cell r="K586" t="str">
            <v>0845075077</v>
          </cell>
          <cell r="L586" t="str">
            <v>garyreececollett@gmail.com</v>
          </cell>
          <cell r="M586" t="str">
            <v/>
          </cell>
        </row>
        <row r="587">
          <cell r="A587" t="str">
            <v>Gary de Winnaar</v>
          </cell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 t="str">
            <v>+27(0)83 6136502</v>
          </cell>
          <cell r="L587" t="str">
            <v>gary@groundtruth.co.za</v>
          </cell>
          <cell r="M587" t="str">
            <v/>
          </cell>
        </row>
        <row r="588">
          <cell r="A588" t="str">
            <v>Gary Glen-Young</v>
          </cell>
          <cell r="B588" t="str">
            <v>Metso Minerals South Africa</v>
          </cell>
          <cell r="D588" t="str">
            <v>PO Box 26308 </v>
          </cell>
          <cell r="E588" t="str">
            <v>East Rand </v>
          </cell>
          <cell r="F588">
            <v>1462</v>
          </cell>
          <cell r="I588" t="str">
            <v xml:space="preserve"> +27 (0) 11 961 4168</v>
          </cell>
          <cell r="J588" t="str">
            <v>+27 (0) 11 397 5960</v>
          </cell>
          <cell r="K588" t="str">
            <v>+27 (0) 71 882 1111</v>
          </cell>
          <cell r="L588" t="str">
            <v>gary.glen-young@metso.com</v>
          </cell>
        </row>
        <row r="589">
          <cell r="A589" t="str">
            <v xml:space="preserve">Gary Grobler </v>
          </cell>
          <cell r="B589" t="str">
            <v/>
          </cell>
          <cell r="C589" t="str">
            <v/>
          </cell>
          <cell r="D589" t="str">
            <v>12 Harlech Road</v>
          </cell>
          <cell r="E589" t="str">
            <v xml:space="preserve">Sherwood   </v>
          </cell>
          <cell r="F589" t="str">
            <v>Port Elizabeth</v>
          </cell>
          <cell r="G589" t="str">
            <v>6025</v>
          </cell>
          <cell r="H589" t="str">
            <v/>
          </cell>
          <cell r="I589" t="str">
            <v>041 - 3791483</v>
          </cell>
          <cell r="J589" t="str">
            <v/>
          </cell>
          <cell r="K589" t="str">
            <v>0823520336</v>
          </cell>
          <cell r="L589" t="str">
            <v>gtzr@telkomsa.net</v>
          </cell>
          <cell r="M589" t="str">
            <v/>
          </cell>
        </row>
        <row r="590">
          <cell r="A590" t="str">
            <v xml:space="preserve">Gary Kay </v>
          </cell>
          <cell r="B590" t="str">
            <v>G&amp;K Fisheries cc</v>
          </cell>
          <cell r="C590" t="str">
            <v/>
          </cell>
          <cell r="D590" t="str">
            <v xml:space="preserve">6 BokkemansKloof </v>
          </cell>
          <cell r="E590" t="str">
            <v>Hout Bay</v>
          </cell>
          <cell r="F590" t="str">
            <v>Cape Town</v>
          </cell>
          <cell r="G590" t="str">
            <v>7806</v>
          </cell>
          <cell r="H590" t="str">
            <v>43301 42201</v>
          </cell>
          <cell r="I590" t="str">
            <v/>
          </cell>
          <cell r="J590" t="str">
            <v/>
          </cell>
          <cell r="K590" t="str">
            <v>082 494 3736</v>
          </cell>
          <cell r="L590" t="str">
            <v>mfvgary@gmail.com</v>
          </cell>
          <cell r="M590" t="str">
            <v/>
          </cell>
        </row>
        <row r="591">
          <cell r="A591" t="str">
            <v>Gary Noonan</v>
          </cell>
          <cell r="B591" t="str">
            <v/>
          </cell>
          <cell r="C591" t="str">
            <v/>
          </cell>
          <cell r="D591" t="str">
            <v>5 Minerva Close, </v>
          </cell>
          <cell r="E591" t="str">
            <v>Knypersley, Stoke-on-Trent,</v>
          </cell>
          <cell r="F591" t="str">
            <v>England</v>
          </cell>
          <cell r="G591" t="str">
            <v>ST8 6SZ</v>
          </cell>
          <cell r="H591" t="str">
            <v/>
          </cell>
          <cell r="I591" t="str">
            <v/>
          </cell>
          <cell r="J591" t="str">
            <v/>
          </cell>
          <cell r="K591" t="str">
            <v>+ 44 797 952 7897</v>
          </cell>
          <cell r="L591" t="str">
            <v>noonangary@hotmail.com</v>
          </cell>
          <cell r="M591" t="str">
            <v/>
          </cell>
        </row>
        <row r="592">
          <cell r="A592" t="str">
            <v>Gary Robinson</v>
          </cell>
          <cell r="D592" t="str">
            <v>3 Timothy Terrace,</v>
          </cell>
          <cell r="E592" t="str">
            <v>Spennymoor,</v>
          </cell>
          <cell r="F592" t="str">
            <v>Co. Durham,</v>
          </cell>
          <cell r="G592" t="str">
            <v>Dl16 7UF, UK</v>
          </cell>
          <cell r="L592" t="str">
            <v>raraatspenny@aol.co.uk</v>
          </cell>
        </row>
        <row r="593">
          <cell r="A593" t="str">
            <v>Gary Rorke</v>
          </cell>
          <cell r="F593" t="str">
            <v>Adelaide</v>
          </cell>
          <cell r="G593" t="str">
            <v>South Australia</v>
          </cell>
          <cell r="L593" t="str">
            <v>gary.rorke@bhpbilliton.com</v>
          </cell>
        </row>
        <row r="594">
          <cell r="A594" t="str">
            <v>Gary Steffens</v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 082 885 5180</v>
          </cell>
          <cell r="L594" t="str">
            <v>garys@hollard.co.za</v>
          </cell>
          <cell r="M594" t="str">
            <v/>
          </cell>
        </row>
        <row r="595">
          <cell r="A595" t="str">
            <v>Gary Strodtz</v>
          </cell>
          <cell r="B595" t="str">
            <v/>
          </cell>
          <cell r="C595" t="str">
            <v/>
          </cell>
          <cell r="D595" t="str">
            <v>5108 Monta Vista Drive E.</v>
          </cell>
          <cell r="E595" t="str">
            <v xml:space="preserve">Edgewood, </v>
          </cell>
          <cell r="F595" t="str">
            <v>WA 98372</v>
          </cell>
          <cell r="G595" t="str">
            <v>USA</v>
          </cell>
          <cell r="H595" t="str">
            <v/>
          </cell>
          <cell r="I595" t="str">
            <v>+1 253-229-4961</v>
          </cell>
          <cell r="J595" t="str">
            <v/>
          </cell>
          <cell r="K595" t="str">
            <v/>
          </cell>
          <cell r="L595" t="str">
            <v>gstrodtz@gmail.com</v>
          </cell>
          <cell r="M595" t="str">
            <v>gstrodtz@gmail.com</v>
          </cell>
        </row>
        <row r="596">
          <cell r="A596" t="str">
            <v>Gavin Cowell</v>
          </cell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 t="str">
            <v>083 654 6392</v>
          </cell>
          <cell r="L596" t="str">
            <v>gavinc@insurancezone.co.za</v>
          </cell>
          <cell r="M596" t="str">
            <v/>
          </cell>
        </row>
        <row r="597">
          <cell r="A597" t="str">
            <v>Gavin Danks</v>
          </cell>
          <cell r="B597" t="str">
            <v/>
          </cell>
          <cell r="C597" t="str">
            <v/>
          </cell>
          <cell r="D597" t="str">
            <v>8 Martinique</v>
          </cell>
          <cell r="E597" t="str">
            <v>21 New Scotland Rd</v>
          </cell>
          <cell r="F597" t="str">
            <v>PMB</v>
          </cell>
          <cell r="G597" t="str">
            <v>3201</v>
          </cell>
          <cell r="H597" t="str">
            <v/>
          </cell>
          <cell r="I597" t="str">
            <v>082 443 4281</v>
          </cell>
          <cell r="J597" t="str">
            <v/>
          </cell>
          <cell r="K597" t="str">
            <v>082 443 4281</v>
          </cell>
          <cell r="L597" t="str">
            <v>gavin@gdanksaccounting.co.za</v>
          </cell>
          <cell r="M597" t="str">
            <v/>
          </cell>
        </row>
        <row r="598">
          <cell r="A598" t="str">
            <v>Gavin Scarman</v>
          </cell>
          <cell r="B598" t="str">
            <v/>
          </cell>
          <cell r="C598" t="str">
            <v/>
          </cell>
          <cell r="D598" t="str">
            <v>22 Madeline Crs</v>
          </cell>
          <cell r="E598" t="str">
            <v xml:space="preserve">Fulham Gardens </v>
          </cell>
          <cell r="F598" t="str">
            <v>Adelaide, SA 5024</v>
          </cell>
          <cell r="G598" t="str">
            <v>Australia</v>
          </cell>
          <cell r="H598" t="str">
            <v/>
          </cell>
          <cell r="I598" t="str">
            <v/>
          </cell>
          <cell r="J598" t="str">
            <v/>
          </cell>
          <cell r="K598" t="str">
            <v>+61 40 413 3906</v>
          </cell>
          <cell r="L598" t="str">
            <v>gscarman@gmail.com</v>
          </cell>
          <cell r="M598" t="str">
            <v/>
          </cell>
        </row>
        <row r="599">
          <cell r="A599" t="str">
            <v>Gedas Malinauskas</v>
          </cell>
          <cell r="D599" t="str">
            <v>Sauletekio str. 4-17</v>
          </cell>
          <cell r="E599" t="str">
            <v>Raudondvaris, Kaunas distric.</v>
          </cell>
          <cell r="F599" t="str">
            <v>LT-54124</v>
          </cell>
          <cell r="G599" t="str">
            <v>LITHUANIA</v>
          </cell>
          <cell r="L599" t="str">
            <v>gedasm@hotmail.com</v>
          </cell>
        </row>
        <row r="600">
          <cell r="A600" t="str">
            <v>Geir Goosen</v>
          </cell>
          <cell r="D600" t="str">
            <v>Fyllingsveien 14</v>
          </cell>
          <cell r="E600" t="str">
            <v>N-5160 Laksevaag</v>
          </cell>
          <cell r="F600" t="str">
            <v>NORWAY</v>
          </cell>
          <cell r="G600" t="str">
            <v/>
          </cell>
          <cell r="I600" t="str">
            <v>+4791636366</v>
          </cell>
          <cell r="J600" t="str">
            <v/>
          </cell>
          <cell r="K600" t="str">
            <v>+4791636366</v>
          </cell>
          <cell r="L600" t="str">
            <v>geir@goosen.no</v>
          </cell>
          <cell r="M600" t="str">
            <v>geir@goosen.no</v>
          </cell>
        </row>
        <row r="601">
          <cell r="A601" t="str">
            <v>Genovino Iacovella</v>
          </cell>
          <cell r="G601" t="str">
            <v>Italy</v>
          </cell>
          <cell r="L601" t="str">
            <v>iacovellag@alice.it</v>
          </cell>
        </row>
        <row r="602">
          <cell r="A602" t="str">
            <v>Geoff Burnage</v>
          </cell>
          <cell r="B602" t="str">
            <v/>
          </cell>
          <cell r="C602" t="str">
            <v/>
          </cell>
          <cell r="D602" t="str">
            <v>184 Old Sellicks Hill Rd</v>
          </cell>
          <cell r="E602" t="str">
            <v>Myponga </v>
          </cell>
          <cell r="F602" t="str">
            <v>South Australia 5202</v>
          </cell>
          <cell r="G602" t="str">
            <v xml:space="preserve">Australia </v>
          </cell>
          <cell r="H602" t="str">
            <v/>
          </cell>
          <cell r="I602" t="str">
            <v/>
          </cell>
          <cell r="J602" t="str">
            <v/>
          </cell>
          <cell r="K602">
            <v>405633151</v>
          </cell>
          <cell r="L602" t="str">
            <v>jgburnage@bigpond.com</v>
          </cell>
          <cell r="M602" t="str">
            <v>jgburnage@bigpond.com</v>
          </cell>
        </row>
        <row r="603">
          <cell r="A603" t="str">
            <v>Geoffrey Comins</v>
          </cell>
          <cell r="D603" t="str">
            <v>7 Allan Rd.</v>
          </cell>
          <cell r="E603" t="str">
            <v>Bordeaux</v>
          </cell>
          <cell r="F603" t="str">
            <v>Randburg</v>
          </cell>
          <cell r="G603">
            <v>2194</v>
          </cell>
          <cell r="I603" t="str">
            <v>110 237 178</v>
          </cell>
          <cell r="J603" t="str">
            <v/>
          </cell>
          <cell r="K603" t="str">
            <v>084 2 67 9 418</v>
          </cell>
          <cell r="L603" t="str">
            <v>geoffrey.comins@gmail.com</v>
          </cell>
          <cell r="M603" t="str">
            <v/>
          </cell>
        </row>
        <row r="604">
          <cell r="A604" t="str">
            <v>George Becker</v>
          </cell>
          <cell r="B604" t="str">
            <v>Wilco Timbers</v>
          </cell>
          <cell r="C604" t="str">
            <v/>
          </cell>
          <cell r="D604" t="str">
            <v>Plot 18</v>
          </cell>
          <cell r="E604" t="str">
            <v>Ventershof</v>
          </cell>
          <cell r="F604" t="str">
            <v>Bapsfontein</v>
          </cell>
          <cell r="G604" t="str">
            <v>1510</v>
          </cell>
          <cell r="H604" t="str">
            <v/>
          </cell>
          <cell r="I604" t="str">
            <v/>
          </cell>
          <cell r="J604" t="str">
            <v/>
          </cell>
          <cell r="K604" t="str">
            <v>082 605 1367</v>
          </cell>
          <cell r="L604" t="str">
            <v>george@wilcotimbers.co.za</v>
          </cell>
          <cell r="M604" t="str">
            <v/>
          </cell>
        </row>
        <row r="605">
          <cell r="A605" t="str">
            <v>George Filmalter</v>
          </cell>
          <cell r="D605" t="str">
            <v>No 3 The Gardens</v>
          </cell>
          <cell r="E605" t="str">
            <v xml:space="preserve">Goede Gift Road </v>
          </cell>
          <cell r="F605" t="str">
            <v xml:space="preserve">Simon's Town </v>
          </cell>
          <cell r="G605">
            <v>7975</v>
          </cell>
          <cell r="K605" t="str">
            <v>+27 78 407 1111</v>
          </cell>
          <cell r="L605" t="str">
            <v>gff@mecmar.no</v>
          </cell>
        </row>
        <row r="606">
          <cell r="A606" t="str">
            <v>George Harris</v>
          </cell>
          <cell r="B606" t="str">
            <v/>
          </cell>
          <cell r="C606" t="str">
            <v/>
          </cell>
          <cell r="D606" t="str">
            <v>Leads 2 Business</v>
          </cell>
          <cell r="E606" t="str">
            <v>Quarry Office Park</v>
          </cell>
          <cell r="F606" t="str">
            <v>400 Old Howick Road</v>
          </cell>
          <cell r="G606" t="str">
            <v>Hilton  3245.</v>
          </cell>
          <cell r="H606" t="str">
            <v/>
          </cell>
          <cell r="I606" t="str">
            <v/>
          </cell>
          <cell r="J606" t="str">
            <v/>
          </cell>
          <cell r="K606" t="str">
            <v>+27 82 775 63 86</v>
          </cell>
          <cell r="L606" t="str">
            <v>georgeh@l2b.co.za</v>
          </cell>
          <cell r="M606" t="str">
            <v/>
          </cell>
        </row>
        <row r="607">
          <cell r="A607" t="str">
            <v>George Maciag</v>
          </cell>
          <cell r="B607" t="str">
            <v/>
          </cell>
          <cell r="C607" t="str">
            <v/>
          </cell>
          <cell r="D607" t="str">
            <v>2924 West Livingston Street</v>
          </cell>
          <cell r="E607" t="str">
            <v xml:space="preserve">Allentown, </v>
          </cell>
          <cell r="F607" t="str">
            <v>Pa 18104</v>
          </cell>
          <cell r="G607" t="str">
            <v>USA</v>
          </cell>
          <cell r="H607" t="str">
            <v/>
          </cell>
          <cell r="I607" t="str">
            <v>+1 610-770-9445</v>
          </cell>
          <cell r="J607" t="str">
            <v/>
          </cell>
          <cell r="K607" t="str">
            <v/>
          </cell>
          <cell r="L607" t="str">
            <v>s.maciag@rcn.com</v>
          </cell>
          <cell r="M607" t="str">
            <v/>
          </cell>
        </row>
        <row r="608">
          <cell r="A608" t="str">
            <v>George Synodinos</v>
          </cell>
          <cell r="D608" t="str">
            <v>190 Anderson Ave</v>
          </cell>
          <cell r="E608" t="str">
            <v>Northcliffe</v>
          </cell>
          <cell r="F608" t="str">
            <v>Cresta</v>
          </cell>
          <cell r="G608">
            <v>2195</v>
          </cell>
          <cell r="I608" t="str">
            <v>011 431 1507</v>
          </cell>
          <cell r="J608" t="str">
            <v/>
          </cell>
          <cell r="K608" t="str">
            <v>082 902 7871</v>
          </cell>
          <cell r="L608" t="str">
            <v>gs@marathon.co.za</v>
          </cell>
          <cell r="M608" t="str">
            <v/>
          </cell>
        </row>
        <row r="609">
          <cell r="A609" t="str">
            <v>George White </v>
          </cell>
          <cell r="D609" t="str">
            <v xml:space="preserve">Church Hill,  </v>
          </cell>
          <cell r="E609" t="str">
            <v xml:space="preserve">Graffham,  </v>
          </cell>
          <cell r="F609" t="str">
            <v xml:space="preserve">West Sussex    </v>
          </cell>
          <cell r="G609" t="str">
            <v>GU28 0NL   U.K.</v>
          </cell>
          <cell r="L609" t="str">
            <v>gj.white08@btinternet.com</v>
          </cell>
        </row>
        <row r="610">
          <cell r="A610" t="str">
            <v>Gerald Penkler</v>
          </cell>
          <cell r="B610" t="str">
            <v/>
          </cell>
          <cell r="C610" t="str">
            <v/>
          </cell>
          <cell r="D610" t="str">
            <v>3 Lidgett Park Mews</v>
          </cell>
          <cell r="E610" t="str">
            <v>Leeds</v>
          </cell>
          <cell r="F610" t="str">
            <v>LS8 1DB</v>
          </cell>
          <cell r="G610" t="str">
            <v>United Kingdom</v>
          </cell>
          <cell r="H610" t="str">
            <v/>
          </cell>
          <cell r="I610" t="str">
            <v>+44 774 249 1145</v>
          </cell>
          <cell r="J610" t="str">
            <v/>
          </cell>
          <cell r="K610" t="str">
            <v>+44 774 249 1145</v>
          </cell>
          <cell r="L610" t="str">
            <v>gpenkler@gmail.com</v>
          </cell>
          <cell r="M610" t="str">
            <v>gpenkler@gmail.com</v>
          </cell>
        </row>
        <row r="611">
          <cell r="A611" t="str">
            <v>Gerald Purinton</v>
          </cell>
          <cell r="D611" t="str">
            <v>5909 W 152nd St</v>
          </cell>
          <cell r="E611" t="str">
            <v>Stanley, KS 66223</v>
          </cell>
          <cell r="F611" t="str">
            <v>USA</v>
          </cell>
          <cell r="G611" t="str">
            <v/>
          </cell>
          <cell r="I611" t="str">
            <v/>
          </cell>
          <cell r="J611" t="str">
            <v/>
          </cell>
          <cell r="K611" t="str">
            <v>913-206-7980</v>
          </cell>
          <cell r="L611" t="str">
            <v>jpflyfishing@gmail.com</v>
          </cell>
          <cell r="M611" t="str">
            <v>jpflyfishing@att.net</v>
          </cell>
        </row>
        <row r="612">
          <cell r="A612" t="str">
            <v>Gerald Rudman</v>
          </cell>
          <cell r="B612" t="str">
            <v/>
          </cell>
          <cell r="C612" t="str">
            <v/>
          </cell>
          <cell r="D612" t="str">
            <v>9 Convolvolus str</v>
          </cell>
          <cell r="E612" t="str">
            <v>Edelweiss</v>
          </cell>
          <cell r="F612" t="str">
            <v>Springs</v>
          </cell>
          <cell r="G612" t="str">
            <v>1559</v>
          </cell>
          <cell r="H612" t="str">
            <v/>
          </cell>
          <cell r="I612" t="str">
            <v/>
          </cell>
          <cell r="J612" t="str">
            <v/>
          </cell>
          <cell r="K612" t="str">
            <v>0761222612</v>
          </cell>
          <cell r="L612" t="str">
            <v>gerald.rudman@hotmail.co.za</v>
          </cell>
          <cell r="M612" t="str">
            <v/>
          </cell>
        </row>
        <row r="613">
          <cell r="A613" t="str">
            <v>Gerard Barnardt</v>
          </cell>
          <cell r="B613" t="str">
            <v/>
          </cell>
          <cell r="C613" t="str">
            <v/>
          </cell>
          <cell r="D613" t="str">
            <v>15 Belvedere str</v>
          </cell>
          <cell r="E613" t="str">
            <v>Belvedere Estate</v>
          </cell>
          <cell r="F613" t="str">
            <v>Durbanville</v>
          </cell>
          <cell r="G613" t="str">
            <v>7550</v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  <cell r="L613" t="str">
            <v>gbarnardt@gmail.com</v>
          </cell>
          <cell r="M613" t="str">
            <v/>
          </cell>
        </row>
        <row r="614">
          <cell r="A614" t="str">
            <v>Gerard de Villiers</v>
          </cell>
          <cell r="B614" t="str">
            <v/>
          </cell>
          <cell r="C614" t="str">
            <v/>
          </cell>
          <cell r="D614" t="str">
            <v>Kleinood</v>
          </cell>
          <cell r="E614" t="str">
            <v xml:space="preserve">Blaauklippen Rd, </v>
          </cell>
          <cell r="F614" t="str">
            <v>Stellenbosch</v>
          </cell>
          <cell r="G614" t="str">
            <v>7600</v>
          </cell>
          <cell r="H614" t="str">
            <v/>
          </cell>
          <cell r="I614" t="str">
            <v/>
          </cell>
          <cell r="J614" t="str">
            <v/>
          </cell>
          <cell r="K614" t="str">
            <v>+27 83 275 2828</v>
          </cell>
          <cell r="L614" t="str">
            <v>gerard@kleinood.com</v>
          </cell>
          <cell r="M614" t="str">
            <v/>
          </cell>
        </row>
        <row r="615">
          <cell r="A615" t="str">
            <v>Gerardo Spoerer</v>
          </cell>
          <cell r="B615" t="str">
            <v/>
          </cell>
          <cell r="C615" t="str">
            <v/>
          </cell>
          <cell r="D615" t="str">
            <v>Los Coigües int. 13031</v>
          </cell>
          <cell r="E615" t="str">
            <v>Condominio Mirador San Damian</v>
          </cell>
          <cell r="F615" t="str">
            <v>Las Condes, Santiago, CHILE</v>
          </cell>
          <cell r="G615" t="str">
            <v>7550000</v>
          </cell>
          <cell r="H615" t="str">
            <v>10.269.066-4</v>
          </cell>
          <cell r="I615" t="str">
            <v>+56988182885</v>
          </cell>
          <cell r="J615" t="str">
            <v/>
          </cell>
          <cell r="K615" t="str">
            <v>+56988182885</v>
          </cell>
          <cell r="L615" t="str">
            <v>gash0911@gmail.com</v>
          </cell>
          <cell r="M615" t="str">
            <v>gash0911@gmail.com</v>
          </cell>
        </row>
        <row r="616">
          <cell r="A616" t="str">
            <v>Gerardo Spoerer 1</v>
          </cell>
          <cell r="B616" t="str">
            <v/>
          </cell>
          <cell r="C616" t="str">
            <v/>
          </cell>
          <cell r="D616" t="str">
            <v>2250 NW 114th Ave</v>
          </cell>
          <cell r="E616" t="str">
            <v>Unit 1W CHL200928</v>
          </cell>
          <cell r="F616" t="str">
            <v xml:space="preserve">FL 33192 Miami, </v>
          </cell>
          <cell r="G616" t="str">
            <v>USA</v>
          </cell>
          <cell r="H616" t="str">
            <v/>
          </cell>
          <cell r="I616">
            <v>7869998545</v>
          </cell>
          <cell r="J616" t="str">
            <v/>
          </cell>
          <cell r="K616" t="str">
            <v>+56988182885</v>
          </cell>
          <cell r="L616" t="str">
            <v>gash0911@gmail.com</v>
          </cell>
          <cell r="M616" t="str">
            <v>gash0911@gmail.com</v>
          </cell>
        </row>
        <row r="617">
          <cell r="A617" t="str">
            <v>Gerhard  Potgieter</v>
          </cell>
          <cell r="B617" t="str">
            <v/>
          </cell>
          <cell r="C617" t="str">
            <v/>
          </cell>
          <cell r="D617" t="str">
            <v>Postnet Edleen</v>
          </cell>
          <cell r="E617" t="str">
            <v>Green Avenue</v>
          </cell>
          <cell r="F617" t="str">
            <v>Edleen</v>
          </cell>
          <cell r="G617" t="str">
            <v>Kempton Park</v>
          </cell>
          <cell r="H617" t="str">
            <v/>
          </cell>
          <cell r="I617" t="str">
            <v/>
          </cell>
          <cell r="J617" t="str">
            <v/>
          </cell>
          <cell r="K617" t="str">
            <v>0828878344</v>
          </cell>
          <cell r="L617" t="str">
            <v>PotgieG@eskom.co.za</v>
          </cell>
          <cell r="M617" t="str">
            <v/>
          </cell>
        </row>
        <row r="618">
          <cell r="A618" t="str">
            <v>Gerhard Laubscher</v>
          </cell>
          <cell r="B618" t="str">
            <v>Androtime Pty Ltd </v>
          </cell>
          <cell r="D618" t="str">
            <v>FlyCastaway Pty Ltd</v>
          </cell>
          <cell r="E618" t="str">
            <v>Block Q5,  IQ Business Park</v>
          </cell>
          <cell r="F618" t="str">
            <v>3, 3rd Avenue,  Rivonia</v>
          </cell>
          <cell r="G618" t="str">
            <v>2128</v>
          </cell>
          <cell r="H618" t="str">
            <v>4490260181</v>
          </cell>
          <cell r="K618" t="str">
            <v>082 334 3448</v>
          </cell>
          <cell r="L618" t="str">
            <v>gerhard@flycastaway.com</v>
          </cell>
        </row>
        <row r="619">
          <cell r="A619" t="str">
            <v>Gerhard Potgieter</v>
          </cell>
          <cell r="B619" t="str">
            <v/>
          </cell>
          <cell r="C619" t="str">
            <v/>
          </cell>
          <cell r="D619" t="str">
            <v xml:space="preserve">Postnet </v>
          </cell>
          <cell r="E619" t="str">
            <v>Green avenue</v>
          </cell>
          <cell r="F619" t="str">
            <v>Edleen, Kempton park</v>
          </cell>
          <cell r="G619" t="str">
            <v>1619</v>
          </cell>
          <cell r="H619" t="str">
            <v/>
          </cell>
          <cell r="I619" t="str">
            <v>011-6294159 (W)</v>
          </cell>
          <cell r="J619" t="str">
            <v/>
          </cell>
          <cell r="K619" t="str">
            <v>082 887 8344</v>
          </cell>
          <cell r="L619" t="str">
            <v>potgieg@eskom.co.za</v>
          </cell>
          <cell r="M619" t="str">
            <v/>
          </cell>
        </row>
        <row r="620">
          <cell r="A620" t="str">
            <v>Gerhard Smit</v>
          </cell>
          <cell r="B620" t="str">
            <v/>
          </cell>
          <cell r="C620" t="str">
            <v/>
          </cell>
          <cell r="D620" t="str">
            <v>3 Beukes Close</v>
          </cell>
          <cell r="E620" t="str">
            <v>Onrus River</v>
          </cell>
          <cell r="F620" t="str">
            <v>Hermanus</v>
          </cell>
          <cell r="G620" t="str">
            <v>7201    Western Cape</v>
          </cell>
          <cell r="H620" t="str">
            <v/>
          </cell>
          <cell r="I620" t="str">
            <v/>
          </cell>
          <cell r="J620" t="str">
            <v/>
          </cell>
          <cell r="K620" t="str">
            <v>083 564 9089</v>
          </cell>
          <cell r="L620" t="str">
            <v>gerhard.g.smit@gmail.com</v>
          </cell>
          <cell r="M620" t="str">
            <v/>
          </cell>
        </row>
        <row r="621">
          <cell r="A621" t="str">
            <v>Gerhard Van Zyl</v>
          </cell>
          <cell r="B621" t="str">
            <v/>
          </cell>
          <cell r="C621" t="str">
            <v/>
          </cell>
          <cell r="D621" t="str">
            <v>Collect</v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 t="str">
            <v>082 338 6868</v>
          </cell>
          <cell r="L621" t="str">
            <v>gerhard@email-me.co.za</v>
          </cell>
          <cell r="M621" t="str">
            <v/>
          </cell>
        </row>
        <row r="622">
          <cell r="A622" t="str">
            <v>Gerhardt Goosen</v>
          </cell>
          <cell r="B622" t="str">
            <v/>
          </cell>
          <cell r="C622" t="str">
            <v/>
          </cell>
          <cell r="D622" t="str">
            <v>Postnet suite 33</v>
          </cell>
          <cell r="E622" t="str">
            <v>Mtubatuba 3935</v>
          </cell>
          <cell r="F622" t="str">
            <v/>
          </cell>
          <cell r="G622" t="str">
            <v/>
          </cell>
          <cell r="H622" t="str">
            <v/>
          </cell>
          <cell r="I622" t="str">
            <v>'073 236 7599</v>
          </cell>
          <cell r="J622" t="str">
            <v/>
          </cell>
          <cell r="K622" t="str">
            <v/>
          </cell>
          <cell r="L622" t="str">
            <v>farmwatch@inyalagroup.co.za</v>
          </cell>
          <cell r="M622" t="str">
            <v/>
          </cell>
        </row>
        <row r="623">
          <cell r="A623" t="str">
            <v>Gerhardus Odendaal</v>
          </cell>
          <cell r="D623" t="str">
            <v>PO BOX  456</v>
          </cell>
          <cell r="E623" t="str">
            <v>Ngodwana</v>
          </cell>
          <cell r="F623" t="str">
            <v>Mpumalanga</v>
          </cell>
          <cell r="G623">
            <v>1209</v>
          </cell>
          <cell r="I623" t="str">
            <v>013 734 6301</v>
          </cell>
          <cell r="J623" t="str">
            <v>013 734 6573</v>
          </cell>
          <cell r="K623" t="str">
            <v>084 5168 443</v>
          </cell>
          <cell r="L623" t="str">
            <v>gerhardus.odendaal@sappi.com</v>
          </cell>
        </row>
        <row r="624">
          <cell r="A624" t="str">
            <v>Gerrie Brink</v>
          </cell>
          <cell r="D624" t="str">
            <v>31 Bogey St.</v>
          </cell>
          <cell r="E624" t="str">
            <v>Waterkloof Heights</v>
          </cell>
          <cell r="F624" t="str">
            <v>0181</v>
          </cell>
          <cell r="G624" t="str">
            <v>Pretoria</v>
          </cell>
          <cell r="K624" t="str">
            <v>083 291 1581</v>
          </cell>
        </row>
        <row r="625">
          <cell r="A625" t="str">
            <v>Gerrie Holtzhausen</v>
          </cell>
          <cell r="D625" t="str">
            <v xml:space="preserve">P O Box 2496, </v>
          </cell>
          <cell r="E625" t="str">
            <v>Midrand</v>
          </cell>
          <cell r="F625" t="str">
            <v>1685</v>
          </cell>
          <cell r="G625" t="str">
            <v/>
          </cell>
          <cell r="I625" t="str">
            <v/>
          </cell>
          <cell r="J625" t="str">
            <v>0865912653</v>
          </cell>
          <cell r="K625" t="str">
            <v xml:space="preserve"> 078046307</v>
          </cell>
          <cell r="L625" t="str">
            <v>Gert.Holtzhauzen@t-systems.co.za</v>
          </cell>
          <cell r="M625" t="str">
            <v/>
          </cell>
        </row>
        <row r="626">
          <cell r="A626" t="str">
            <v>Gerrit Redpath</v>
          </cell>
          <cell r="B626" t="str">
            <v/>
          </cell>
          <cell r="C626" t="str">
            <v/>
          </cell>
          <cell r="D626" t="str">
            <v>7 General van Schoor st</v>
          </cell>
          <cell r="E626" t="str">
            <v>Dan Pienaar</v>
          </cell>
          <cell r="F626" t="str">
            <v xml:space="preserve">Bloemfontein </v>
          </cell>
          <cell r="G626" t="str">
            <v>9301</v>
          </cell>
          <cell r="H626" t="str">
            <v/>
          </cell>
          <cell r="I626" t="str">
            <v/>
          </cell>
          <cell r="J626" t="str">
            <v/>
          </cell>
          <cell r="K626" t="str">
            <v>082 338 0785</v>
          </cell>
          <cell r="L626" t="str">
            <v>gtredpath@gmail.com</v>
          </cell>
          <cell r="M626" t="str">
            <v/>
          </cell>
        </row>
        <row r="627">
          <cell r="A627" t="str">
            <v>Gerrit Redpath</v>
          </cell>
          <cell r="B627" t="str">
            <v/>
          </cell>
          <cell r="C627" t="str">
            <v/>
          </cell>
          <cell r="D627" t="str">
            <v> 7 General van Schoor st</v>
          </cell>
          <cell r="E627" t="str">
            <v>  Dan Pienaar</v>
          </cell>
          <cell r="F627" t="str">
            <v>  Bloemfontein</v>
          </cell>
          <cell r="G627" t="str">
            <v>  9301</v>
          </cell>
          <cell r="H627" t="str">
            <v/>
          </cell>
          <cell r="I627" t="str">
            <v/>
          </cell>
          <cell r="J627" t="str">
            <v/>
          </cell>
          <cell r="K627" t="str">
            <v>082 33807 85</v>
          </cell>
          <cell r="L627" t="str">
            <v>gtredpath@gmail.com</v>
          </cell>
          <cell r="M627" t="str">
            <v/>
          </cell>
        </row>
        <row r="628">
          <cell r="A628" t="str">
            <v>Gerrit van Heerden</v>
          </cell>
          <cell r="D628" t="str">
            <v>PO Box 3151</v>
          </cell>
          <cell r="E628" t="str">
            <v>Secunda</v>
          </cell>
          <cell r="F628" t="str">
            <v>2302</v>
          </cell>
          <cell r="G628" t="str">
            <v xml:space="preserve"> </v>
          </cell>
          <cell r="I628" t="str">
            <v/>
          </cell>
          <cell r="J628" t="str">
            <v/>
          </cell>
          <cell r="K628" t="str">
            <v/>
          </cell>
          <cell r="L628" t="str">
            <v>gerritvh@telkomsa.net</v>
          </cell>
          <cell r="M628" t="str">
            <v/>
          </cell>
        </row>
        <row r="629">
          <cell r="A629" t="str">
            <v>Gerry Brown</v>
          </cell>
          <cell r="D629" t="str">
            <v>The Gaol House, Northgate Mews,</v>
          </cell>
          <cell r="E629" t="str">
            <v>Bridgnorth, Shropshire</v>
          </cell>
          <cell r="F629" t="str">
            <v>WV16 4EF</v>
          </cell>
          <cell r="G629" t="str">
            <v>Great Britain</v>
          </cell>
          <cell r="I629" t="str">
            <v/>
          </cell>
          <cell r="J629">
            <v>0</v>
          </cell>
          <cell r="K629" t="str">
            <v>0044 7785 220327</v>
          </cell>
          <cell r="L629" t="str">
            <v>gerry.brown@elkem.no</v>
          </cell>
          <cell r="M629" t="str">
            <v>gerry.brown@elkem.no</v>
          </cell>
        </row>
        <row r="630">
          <cell r="A630" t="str">
            <v>Gerry Elston</v>
          </cell>
          <cell r="B630" t="str">
            <v/>
          </cell>
          <cell r="C630" t="str">
            <v/>
          </cell>
          <cell r="D630" t="str">
            <v>P. O. Box 1995</v>
          </cell>
          <cell r="E630" t="str">
            <v>6269 Harbor Sunset LN</v>
          </cell>
          <cell r="F630" t="str">
            <v>Gig Harbor, Washington 98335</v>
          </cell>
          <cell r="G630" t="str">
            <v>USA</v>
          </cell>
          <cell r="H630" t="str">
            <v/>
          </cell>
          <cell r="I630" t="str">
            <v>253 851-6673</v>
          </cell>
          <cell r="J630" t="str">
            <v/>
          </cell>
          <cell r="K630" t="str">
            <v/>
          </cell>
          <cell r="L630" t="str">
            <v>gerry.elston@gmail.com</v>
          </cell>
          <cell r="M630" t="str">
            <v>gerry.elston@gmail.com</v>
          </cell>
        </row>
        <row r="631">
          <cell r="A631" t="str">
            <v>Gert Botha</v>
          </cell>
          <cell r="D631" t="str">
            <v>PO Box 532</v>
          </cell>
          <cell r="E631" t="str">
            <v>Fochville</v>
          </cell>
          <cell r="F631" t="str">
            <v>2515</v>
          </cell>
          <cell r="K631" t="str">
            <v>084 606 6033</v>
          </cell>
          <cell r="L631" t="str">
            <v>melno9000@webmail.co.za</v>
          </cell>
        </row>
        <row r="632">
          <cell r="A632" t="str">
            <v>Gert Pienaar</v>
          </cell>
          <cell r="B632" t="str">
            <v/>
          </cell>
          <cell r="C632" t="str">
            <v/>
          </cell>
          <cell r="D632" t="str">
            <v>P.O. Box 3390</v>
          </cell>
          <cell r="E632" t="str">
            <v>Tzaneen</v>
          </cell>
          <cell r="F632" t="str">
            <v/>
          </cell>
          <cell r="G632" t="str">
            <v>0850</v>
          </cell>
          <cell r="H632" t="str">
            <v/>
          </cell>
          <cell r="I632" t="str">
            <v/>
          </cell>
          <cell r="J632" t="str">
            <v/>
          </cell>
          <cell r="K632" t="str">
            <v>082 574 0245</v>
          </cell>
          <cell r="L632" t="str">
            <v>gert@tzaneen.co.za</v>
          </cell>
          <cell r="M632" t="str">
            <v/>
          </cell>
        </row>
        <row r="633">
          <cell r="A633" t="str">
            <v>Gert Roestoff</v>
          </cell>
          <cell r="B633" t="str">
            <v/>
          </cell>
          <cell r="C633" t="str">
            <v/>
          </cell>
          <cell r="D633" t="str">
            <v>18 Kastaiing Road</v>
          </cell>
          <cell r="E633" t="str">
            <v>Glen Maraiis</v>
          </cell>
          <cell r="F633" t="str">
            <v>Kempton Park</v>
          </cell>
          <cell r="G633" t="str">
            <v>1619</v>
          </cell>
          <cell r="H633" t="str">
            <v/>
          </cell>
          <cell r="I633" t="str">
            <v>011 979 1887</v>
          </cell>
          <cell r="J633" t="str">
            <v/>
          </cell>
          <cell r="K633" t="str">
            <v>0783602368</v>
          </cell>
          <cell r="L633" t="str">
            <v>gertroe@hotmail.co.uk</v>
          </cell>
          <cell r="M633" t="str">
            <v/>
          </cell>
        </row>
        <row r="634">
          <cell r="A634" t="str">
            <v>Gert vd Heever</v>
          </cell>
          <cell r="D634" t="str">
            <v>5 Palazzo Estate</v>
          </cell>
          <cell r="E634" t="str">
            <v>Glen Vista lose</v>
          </cell>
          <cell r="F634" t="str">
            <v>Somerset West</v>
          </cell>
          <cell r="G634">
            <v>7129</v>
          </cell>
          <cell r="I634" t="str">
            <v>021 852 0224</v>
          </cell>
          <cell r="J634" t="str">
            <v/>
          </cell>
          <cell r="K634" t="str">
            <v>082 449 1629</v>
          </cell>
          <cell r="L634" t="str">
            <v>gert@afrimat.co.za</v>
          </cell>
          <cell r="M634" t="str">
            <v/>
          </cell>
        </row>
        <row r="635">
          <cell r="A635" t="str">
            <v>Gian-piero Melf</v>
          </cell>
          <cell r="B635" t="str">
            <v/>
          </cell>
          <cell r="C635" t="str">
            <v/>
          </cell>
          <cell r="D635" t="str">
            <v>6 Acton Avenue</v>
          </cell>
          <cell r="E635" t="str">
            <v>Helena Heights</v>
          </cell>
          <cell r="F635" t="str">
            <v>Somerset West</v>
          </cell>
          <cell r="G635" t="str">
            <v>7130</v>
          </cell>
          <cell r="H635" t="str">
            <v/>
          </cell>
          <cell r="I635" t="str">
            <v/>
          </cell>
          <cell r="J635" t="str">
            <v/>
          </cell>
          <cell r="K635" t="str">
            <v>082 824 0667</v>
          </cell>
          <cell r="L635" t="str">
            <v>gpmelfi@gmail.com</v>
          </cell>
          <cell r="M635" t="str">
            <v/>
          </cell>
        </row>
        <row r="636">
          <cell r="A636" t="str">
            <v xml:space="preserve">Gijsbert Hoogendoorn Dr. </v>
          </cell>
          <cell r="D636" t="str">
            <v>University of the Witwatersrand</v>
          </cell>
          <cell r="E636" t="str">
            <v>Private Bag x3</v>
          </cell>
          <cell r="F636" t="str">
            <v>Wits</v>
          </cell>
          <cell r="G636" t="str">
            <v>2050</v>
          </cell>
          <cell r="I636" t="str">
            <v>+27117176521</v>
          </cell>
          <cell r="J636" t="str">
            <v>'+277176529</v>
          </cell>
          <cell r="K636" t="str">
            <v/>
          </cell>
          <cell r="L636" t="str">
            <v>gijsbert.hoogendoorn@wits.ac.za</v>
          </cell>
          <cell r="M636" t="str">
            <v/>
          </cell>
        </row>
        <row r="637">
          <cell r="A637" t="str">
            <v>Gildo Sanita</v>
          </cell>
          <cell r="B637" t="str">
            <v/>
          </cell>
          <cell r="C637" t="str">
            <v/>
          </cell>
          <cell r="D637" t="str">
            <v>96 Stephen Drive</v>
          </cell>
          <cell r="E637" t="str">
            <v>Bolton</v>
          </cell>
          <cell r="F637" t="str">
            <v>Ontario L7E4Y4</v>
          </cell>
          <cell r="G637" t="str">
            <v>Canada</v>
          </cell>
          <cell r="H637" t="str">
            <v/>
          </cell>
          <cell r="I637" t="str">
            <v>+1 (416) 884-5326</v>
          </cell>
          <cell r="J637" t="str">
            <v/>
          </cell>
          <cell r="K637" t="str">
            <v/>
          </cell>
          <cell r="L637" t="str">
            <v>gildo.sanita@icloud.com</v>
          </cell>
          <cell r="M637" t="str">
            <v/>
          </cell>
        </row>
        <row r="638">
          <cell r="A638" t="str">
            <v>Giles Sexton</v>
          </cell>
          <cell r="B638" t="str">
            <v/>
          </cell>
          <cell r="C638" t="str">
            <v/>
          </cell>
          <cell r="D638" t="str">
            <v>648 CHEMIN DE LA MATHALIE</v>
          </cell>
          <cell r="E638" t="str">
            <v>SARLAT-LA-CANEDA</v>
          </cell>
          <cell r="F638" t="str">
            <v>24200</v>
          </cell>
          <cell r="G638" t="str">
            <v>FRANCE</v>
          </cell>
          <cell r="H638" t="str">
            <v/>
          </cell>
          <cell r="I638" t="str">
            <v>0033(0)553293178</v>
          </cell>
          <cell r="J638" t="str">
            <v/>
          </cell>
          <cell r="K638" t="str">
            <v>0033(0)771001276</v>
          </cell>
          <cell r="L638" t="str">
            <v>karmagear@hotmail.com</v>
          </cell>
          <cell r="M638" t="str">
            <v>karmagear@hotmail.com</v>
          </cell>
        </row>
        <row r="639">
          <cell r="A639" t="str">
            <v>Gillian Morgan</v>
          </cell>
          <cell r="D639" t="str">
            <v>17 Raymond Crescent</v>
          </cell>
          <cell r="E639" t="str">
            <v>Duynefontein</v>
          </cell>
          <cell r="F639" t="str">
            <v>Melkbosstrand</v>
          </cell>
          <cell r="G639">
            <v>7441</v>
          </cell>
          <cell r="L639" t="str">
            <v>reg.gill@telkomsa.net</v>
          </cell>
        </row>
        <row r="640">
          <cell r="A640" t="str">
            <v>Gillies McDavid</v>
          </cell>
          <cell r="D640" t="str">
            <v>34 Beachway, Durban North, KZN, 4051</v>
          </cell>
          <cell r="I640" t="str">
            <v>0315633003</v>
          </cell>
          <cell r="J640" t="str">
            <v>08606266472</v>
          </cell>
          <cell r="K640" t="str">
            <v>082 4569968</v>
          </cell>
          <cell r="L640" t="str">
            <v>gillies@global.co.za</v>
          </cell>
        </row>
        <row r="641">
          <cell r="A641" t="str">
            <v>Glanpiero Melfi</v>
          </cell>
          <cell r="D641" t="str">
            <v>6 Acton Ave.</v>
          </cell>
          <cell r="E641" t="str">
            <v>Halena Heights</v>
          </cell>
          <cell r="F641" t="str">
            <v>Somerset West</v>
          </cell>
          <cell r="G641" t="str">
            <v>7130</v>
          </cell>
          <cell r="I641" t="str">
            <v>021 855 5963</v>
          </cell>
          <cell r="J641" t="str">
            <v/>
          </cell>
          <cell r="K641" t="str">
            <v>082 824 0867</v>
          </cell>
          <cell r="L641" t="str">
            <v>gmelfi@itec.co.za</v>
          </cell>
          <cell r="M641" t="str">
            <v/>
          </cell>
        </row>
        <row r="642">
          <cell r="A642" t="str">
            <v>Glen Fabian</v>
          </cell>
          <cell r="B642" t="str">
            <v/>
          </cell>
          <cell r="C642" t="str">
            <v/>
          </cell>
          <cell r="D642" t="str">
            <v>2248 fair oak view terrace 90039</v>
          </cell>
          <cell r="E642" t="str">
            <v xml:space="preserve">Los Angeles </v>
          </cell>
          <cell r="F642" t="str">
            <v>California</v>
          </cell>
          <cell r="G642" t="str">
            <v>USA</v>
          </cell>
          <cell r="H642" t="str">
            <v/>
          </cell>
          <cell r="I642" t="str">
            <v>+1 718 909 4327</v>
          </cell>
          <cell r="J642" t="str">
            <v/>
          </cell>
          <cell r="K642" t="str">
            <v/>
          </cell>
          <cell r="L642" t="str">
            <v>glen@eight-weight.com</v>
          </cell>
          <cell r="M642" t="str">
            <v/>
          </cell>
        </row>
        <row r="643">
          <cell r="A643" t="str">
            <v>Glen Gillingham</v>
          </cell>
          <cell r="D643" t="str">
            <v>PO Box 26054</v>
          </cell>
          <cell r="E643" t="str">
            <v xml:space="preserve">East Rand </v>
          </cell>
          <cell r="F643">
            <v>1462</v>
          </cell>
          <cell r="I643" t="str">
            <v>011 845 4754 (w)</v>
          </cell>
          <cell r="K643" t="str">
            <v>083 601 8436</v>
          </cell>
          <cell r="L643" t="str">
            <v xml:space="preserve"> glen@gws.co.za</v>
          </cell>
        </row>
        <row r="644">
          <cell r="A644" t="str">
            <v>Glenn Moriyama</v>
          </cell>
          <cell r="B644" t="str">
            <v/>
          </cell>
          <cell r="C644" t="str">
            <v/>
          </cell>
          <cell r="D644" t="str">
            <v>815 Feather River St</v>
          </cell>
          <cell r="E644" t="str">
            <v>Danville</v>
          </cell>
          <cell r="F644" t="str">
            <v>CA   94506</v>
          </cell>
          <cell r="G644" t="str">
            <v>USA</v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  <cell r="L644" t="str">
            <v>glenn.moriyama@gmail.com</v>
          </cell>
          <cell r="M644" t="str">
            <v/>
          </cell>
        </row>
        <row r="645">
          <cell r="A645" t="str">
            <v>Glyn Jones</v>
          </cell>
          <cell r="D645" t="str">
            <v>Francis House, 112 Hills Road</v>
          </cell>
          <cell r="E645" t="str">
            <v>Cambridge CB2 1PH</v>
          </cell>
          <cell r="F645" t="str">
            <v xml:space="preserve">122891 CAMBRIDGE 4 </v>
          </cell>
          <cell r="G645" t="str">
            <v>UK</v>
          </cell>
          <cell r="I645" t="str">
            <v>+44(0)1223 222307</v>
          </cell>
          <cell r="L645" t="str">
            <v>Glyn.Jones@Mills-Reeve.com</v>
          </cell>
        </row>
        <row r="646">
          <cell r="A646" t="str">
            <v>Glyn M. Davies</v>
          </cell>
          <cell r="D646" t="str">
            <v>Pen y Graig</v>
          </cell>
          <cell r="E646" t="str">
            <v>Minffordd Penrhyndeudreath</v>
          </cell>
          <cell r="F646" t="str">
            <v>Gwynedd Wales UK</v>
          </cell>
          <cell r="G646" t="str">
            <v>LL48 6HN</v>
          </cell>
          <cell r="K646" t="str">
            <v>07837766810</v>
          </cell>
          <cell r="L646" t="str">
            <v>glyninwaders@yahoo.co.uk</v>
          </cell>
        </row>
        <row r="647">
          <cell r="A647" t="str">
            <v>Goran Bremnes</v>
          </cell>
          <cell r="D647" t="str">
            <v>Mikkel Revs Veg 10</v>
          </cell>
          <cell r="E647" t="str">
            <v>8410 Lodingen</v>
          </cell>
          <cell r="F647" t="str">
            <v>Norway</v>
          </cell>
          <cell r="G647" t="str">
            <v/>
          </cell>
          <cell r="I647">
            <v>47907777</v>
          </cell>
          <cell r="J647" t="str">
            <v/>
          </cell>
          <cell r="K647" t="str">
            <v/>
          </cell>
          <cell r="L647" t="str">
            <v>gsmb@me.com</v>
          </cell>
          <cell r="M647" t="str">
            <v>gsmb@me.com</v>
          </cell>
        </row>
        <row r="648">
          <cell r="A648" t="str">
            <v>Goran Popadich</v>
          </cell>
          <cell r="B648" t="str">
            <v/>
          </cell>
          <cell r="C648" t="str">
            <v/>
          </cell>
          <cell r="D648" t="str">
            <v>Danilo Halic</v>
          </cell>
          <cell r="E648" t="str">
            <v>Euless , Texas</v>
          </cell>
          <cell r="F648" t="str">
            <v/>
          </cell>
          <cell r="G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 t="str">
            <v/>
          </cell>
          <cell r="L648" t="str">
            <v>goranpopadich@yahoo.com</v>
          </cell>
          <cell r="M648" t="str">
            <v>danilohalic@yahoo.com</v>
          </cell>
        </row>
        <row r="649">
          <cell r="A649" t="str">
            <v>Gordon Callan</v>
          </cell>
          <cell r="D649" t="str">
            <v>P.O. Box 44605</v>
          </cell>
          <cell r="E649" t="str">
            <v>Linden 2104</v>
          </cell>
          <cell r="F649" t="str">
            <v>Gauteng</v>
          </cell>
          <cell r="K649" t="str">
            <v xml:space="preserve"> 0826051327</v>
          </cell>
          <cell r="L649" t="str">
            <v>gordon@lenreco.co.za</v>
          </cell>
        </row>
        <row r="650">
          <cell r="A650" t="str">
            <v>Gordon Gove</v>
          </cell>
          <cell r="I650" t="str">
            <v>031 261 4617</v>
          </cell>
          <cell r="J650" t="str">
            <v>0865167191</v>
          </cell>
          <cell r="K650" t="str">
            <v>0827737373</v>
          </cell>
          <cell r="L650" t="str">
            <v>gordon@guarantee.co.za</v>
          </cell>
        </row>
        <row r="651">
          <cell r="A651" t="str">
            <v>Gordon Hamilton Morrice</v>
          </cell>
          <cell r="D651" t="str">
            <v>Goya 71</v>
          </cell>
          <cell r="E651" t="str">
            <v>Playa del Hombre</v>
          </cell>
          <cell r="F651" t="str">
            <v>35214 Telde</v>
          </cell>
          <cell r="G651" t="str">
            <v>Gran Canaria, Spain</v>
          </cell>
          <cell r="I651" t="str">
            <v>+27 21 786 4364</v>
          </cell>
          <cell r="L651" t="str">
            <v>info@canaryfishing.com</v>
          </cell>
        </row>
        <row r="652">
          <cell r="A652" t="str">
            <v>Gordon McCombe</v>
          </cell>
          <cell r="B652" t="str">
            <v/>
          </cell>
          <cell r="C652" t="str">
            <v/>
          </cell>
          <cell r="D652" t="str">
            <v>11 Bute Drive</v>
          </cell>
          <cell r="E652" t="str">
            <v>Old Kilpatrick</v>
          </cell>
          <cell r="F652" t="str">
            <v>Glasgow</v>
          </cell>
          <cell r="G652" t="str">
            <v>West Dunbartonshire, UK</v>
          </cell>
          <cell r="H652" t="str">
            <v/>
          </cell>
          <cell r="I652" t="str">
            <v>+441389879424</v>
          </cell>
          <cell r="J652" t="str">
            <v>+44 817 488 4804</v>
          </cell>
          <cell r="K652" t="str">
            <v>+44 781 258 2775</v>
          </cell>
          <cell r="L652" t="str">
            <v>gordon@albah2o.com</v>
          </cell>
          <cell r="M652" t="str">
            <v>emccombe@hotmail.com</v>
          </cell>
        </row>
        <row r="653">
          <cell r="A653" t="str">
            <v>Gordon Moloney</v>
          </cell>
          <cell r="G653" t="str">
            <v>New Zealand</v>
          </cell>
          <cell r="L653" t="str">
            <v>gordie.ange@xtra.co.nz</v>
          </cell>
        </row>
        <row r="654">
          <cell r="A654" t="str">
            <v>Gordon Van der Spuy</v>
          </cell>
          <cell r="B654" t="str">
            <v>PO BOX 291369 , Melville, 2109</v>
          </cell>
          <cell r="D654" t="str">
            <v>PO BOX 291369</v>
          </cell>
          <cell r="E654" t="str">
            <v>Melville</v>
          </cell>
          <cell r="F654" t="str">
            <v>2109</v>
          </cell>
          <cell r="G654" t="str">
            <v/>
          </cell>
          <cell r="I654" t="str">
            <v/>
          </cell>
          <cell r="J654" t="str">
            <v/>
          </cell>
          <cell r="K654" t="str">
            <v>074 113 1382</v>
          </cell>
          <cell r="L654" t="str">
            <v>gordon.vanderspuy@gmail.com</v>
          </cell>
          <cell r="M654" t="str">
            <v/>
          </cell>
        </row>
        <row r="655">
          <cell r="A655" t="str">
            <v>Graeme Deighton</v>
          </cell>
          <cell r="D655" t="str">
            <v>485 Route 170</v>
          </cell>
          <cell r="E655" t="str">
            <v>Petit Saguenay</v>
          </cell>
          <cell r="F655" t="str">
            <v>Quebec, G0V1N0</v>
          </cell>
          <cell r="G655" t="str">
            <v>Canada</v>
          </cell>
          <cell r="I655">
            <v>4186385104</v>
          </cell>
          <cell r="J655">
            <v>0</v>
          </cell>
          <cell r="K655">
            <v>0</v>
          </cell>
          <cell r="L655" t="str">
            <v>graemedeighton@hotmail.com</v>
          </cell>
          <cell r="M655" t="str">
            <v>graemedeighton@hotmail.com</v>
          </cell>
        </row>
        <row r="656">
          <cell r="A656" t="str">
            <v>Graeme Field</v>
          </cell>
          <cell r="D656" t="str">
            <v>PO Box 731</v>
          </cell>
          <cell r="E656" t="str">
            <v>Green Point</v>
          </cell>
          <cell r="F656">
            <v>8051</v>
          </cell>
          <cell r="G656" t="str">
            <v>Cape Town</v>
          </cell>
          <cell r="K656" t="str">
            <v>072 203 7633</v>
          </cell>
          <cell r="L656" t="str">
            <v>graeme@liquidhorizon.co.za</v>
          </cell>
        </row>
        <row r="657">
          <cell r="A657" t="str">
            <v>Graeme Forrer</v>
          </cell>
          <cell r="B657" t="str">
            <v/>
          </cell>
          <cell r="C657" t="str">
            <v/>
          </cell>
          <cell r="D657" t="str">
            <v>26 Belladonna Street, </v>
          </cell>
          <cell r="E657" t="str">
            <v>Welgevonden estate</v>
          </cell>
          <cell r="F657" t="str">
            <v>Stellenbosch </v>
          </cell>
          <cell r="G657" t="str">
            <v>Western Cape , 7600</v>
          </cell>
          <cell r="H657" t="str">
            <v/>
          </cell>
          <cell r="I657" t="str">
            <v/>
          </cell>
          <cell r="J657" t="str">
            <v/>
          </cell>
          <cell r="K657" t="str">
            <v>0798788947</v>
          </cell>
          <cell r="L657" t="str">
            <v>gforrer@gmail.com</v>
          </cell>
          <cell r="M657" t="str">
            <v/>
          </cell>
        </row>
        <row r="658">
          <cell r="A658" t="str">
            <v>Graeme Hatley</v>
          </cell>
          <cell r="B658" t="str">
            <v/>
          </cell>
          <cell r="C658" t="str">
            <v/>
          </cell>
          <cell r="D658" t="str">
            <v>Private Bag X15</v>
          </cell>
          <cell r="E658" t="str">
            <v>Suite 190</v>
          </cell>
          <cell r="F658" t="str">
            <v>Hermanus</v>
          </cell>
          <cell r="G658">
            <v>7200</v>
          </cell>
          <cell r="H658" t="str">
            <v/>
          </cell>
          <cell r="I658" t="str">
            <v/>
          </cell>
          <cell r="J658" t="str">
            <v/>
          </cell>
          <cell r="K658" t="str">
            <v>082 534 6196</v>
          </cell>
          <cell r="L658" t="str">
            <v>gmhatley@gmail.com</v>
          </cell>
          <cell r="M658" t="str">
            <v/>
          </cell>
        </row>
        <row r="659">
          <cell r="A659" t="str">
            <v>Graeme Leon</v>
          </cell>
          <cell r="D659" t="str">
            <v>31 Tulbagh Road</v>
          </cell>
          <cell r="E659" t="str">
            <v>Kenridge</v>
          </cell>
          <cell r="F659" t="str">
            <v>Durbanville</v>
          </cell>
          <cell r="G659" t="str">
            <v>7550</v>
          </cell>
          <cell r="I659" t="str">
            <v>021-460-1221</v>
          </cell>
          <cell r="J659" t="str">
            <v>021-467-3221</v>
          </cell>
          <cell r="K659" t="str">
            <v>083-412-4082</v>
          </cell>
          <cell r="L659" t="str">
            <v>graeme.leon@clicksgroup.co.za</v>
          </cell>
          <cell r="M659" t="str">
            <v/>
          </cell>
        </row>
        <row r="660">
          <cell r="A660" t="str">
            <v>Graeme Steart</v>
          </cell>
          <cell r="D660" t="str">
            <v/>
          </cell>
          <cell r="E660" t="str">
            <v/>
          </cell>
          <cell r="F660" t="str">
            <v>PMB</v>
          </cell>
          <cell r="G660" t="str">
            <v/>
          </cell>
          <cell r="I660" t="str">
            <v>033 346 1920</v>
          </cell>
          <cell r="J660" t="str">
            <v/>
          </cell>
          <cell r="K660" t="str">
            <v>0832366235</v>
          </cell>
          <cell r="L660" t="str">
            <v>brand@wefco.co.za</v>
          </cell>
          <cell r="M660" t="str">
            <v/>
          </cell>
        </row>
        <row r="661">
          <cell r="A661" t="str">
            <v>Graham Avery</v>
          </cell>
          <cell r="D661" t="str">
            <v>P.O. Box 522</v>
          </cell>
          <cell r="E661" t="str">
            <v>Constantia</v>
          </cell>
          <cell r="F661">
            <v>0</v>
          </cell>
          <cell r="G661">
            <v>7840</v>
          </cell>
          <cell r="I661">
            <v>0</v>
          </cell>
          <cell r="J661">
            <v>0</v>
          </cell>
          <cell r="K661">
            <v>834410028</v>
          </cell>
          <cell r="L661" t="str">
            <v>gavery@iziko.org.za</v>
          </cell>
          <cell r="M661" t="str">
            <v/>
          </cell>
        </row>
        <row r="662">
          <cell r="A662" t="str">
            <v>Graham Ellett</v>
          </cell>
          <cell r="B662" t="str">
            <v/>
          </cell>
          <cell r="C662" t="str">
            <v/>
          </cell>
          <cell r="D662" t="str">
            <v>Reef Engineering</v>
          </cell>
          <cell r="E662" t="str">
            <v xml:space="preserve">12 Fuchs St, </v>
          </cell>
          <cell r="F662" t="str">
            <v xml:space="preserve">Alrode, </v>
          </cell>
          <cell r="G662" t="str">
            <v>1451</v>
          </cell>
          <cell r="H662" t="str">
            <v/>
          </cell>
          <cell r="I662" t="str">
            <v>011-864-1730</v>
          </cell>
          <cell r="J662" t="str">
            <v/>
          </cell>
          <cell r="K662" t="str">
            <v>082-492-2521</v>
          </cell>
          <cell r="L662" t="str">
            <v>graham@reefeng.com</v>
          </cell>
          <cell r="M662" t="str">
            <v/>
          </cell>
        </row>
        <row r="663">
          <cell r="A663" t="str">
            <v>Graham Pollard</v>
          </cell>
          <cell r="B663" t="str">
            <v/>
          </cell>
          <cell r="C663" t="str">
            <v/>
          </cell>
          <cell r="D663" t="str">
            <v>PostNet</v>
          </cell>
          <cell r="E663" t="str">
            <v/>
          </cell>
          <cell r="F663" t="str">
            <v/>
          </cell>
          <cell r="G663" t="str">
            <v>Nelspruit</v>
          </cell>
          <cell r="H663" t="str">
            <v/>
          </cell>
          <cell r="I663" t="str">
            <v/>
          </cell>
          <cell r="J663" t="str">
            <v/>
          </cell>
          <cell r="K663" t="str">
            <v>+258 84 278 0071</v>
          </cell>
          <cell r="L663" t="str">
            <v>grahampollard80@gmail.com</v>
          </cell>
          <cell r="M663" t="str">
            <v/>
          </cell>
        </row>
        <row r="664">
          <cell r="A664" t="str">
            <v>Graham Richards</v>
          </cell>
          <cell r="B664" t="str">
            <v/>
          </cell>
          <cell r="C664" t="str">
            <v/>
          </cell>
          <cell r="D664" t="str">
            <v>c/o Mr. Rob Stone</v>
          </cell>
          <cell r="E664" t="str">
            <v>14, Birdlip Avenue</v>
          </cell>
          <cell r="F664" t="str">
            <v>Linkside</v>
          </cell>
          <cell r="G664" t="str">
            <v>6001</v>
          </cell>
          <cell r="H664" t="str">
            <v/>
          </cell>
          <cell r="I664" t="str">
            <v>Port Elizabeth</v>
          </cell>
          <cell r="J664" t="str">
            <v/>
          </cell>
          <cell r="K664" t="str">
            <v>+27 84 585 3360</v>
          </cell>
          <cell r="L664" t="str">
            <v>stonechat@mweb.co.za</v>
          </cell>
          <cell r="M664" t="str">
            <v/>
          </cell>
        </row>
        <row r="665">
          <cell r="A665" t="str">
            <v>Graham Sahling</v>
          </cell>
          <cell r="D665" t="str">
            <v>38 Bender Street</v>
          </cell>
          <cell r="E665" t="str">
            <v xml:space="preserve">Hillcrest </v>
          </cell>
          <cell r="F665" t="str">
            <v>Kimberley</v>
          </cell>
          <cell r="G665">
            <v>8301</v>
          </cell>
          <cell r="L665" t="str">
            <v>MSahling@broll.co.za</v>
          </cell>
        </row>
        <row r="666">
          <cell r="A666" t="str">
            <v>Graham Standing</v>
          </cell>
          <cell r="D666" t="str">
            <v>14 Gannet Avenue</v>
          </cell>
          <cell r="E666" t="str">
            <v>Dowerglen Ext. 2</v>
          </cell>
          <cell r="F666">
            <v>1609</v>
          </cell>
          <cell r="K666" t="str">
            <v>+27 82 741 9435</v>
          </cell>
          <cell r="L666" t="str">
            <v>Graham.Standing@standardbank.co.za</v>
          </cell>
        </row>
        <row r="667">
          <cell r="A667" t="str">
            <v>Grant Holl</v>
          </cell>
          <cell r="B667" t="str">
            <v>Invite to fish Swartberg area</v>
          </cell>
          <cell r="D667" t="str">
            <v>86 High St</v>
          </cell>
          <cell r="E667" t="str">
            <v>Matatiele</v>
          </cell>
          <cell r="F667" t="str">
            <v>4730</v>
          </cell>
          <cell r="K667" t="str">
            <v>083 762 1020</v>
          </cell>
          <cell r="L667" t="str">
            <v>sam@venturenet.co.za</v>
          </cell>
        </row>
        <row r="668">
          <cell r="A668" t="str">
            <v>Grant Holzworth</v>
          </cell>
          <cell r="B668" t="str">
            <v/>
          </cell>
          <cell r="C668" t="str">
            <v/>
          </cell>
          <cell r="D668" t="str">
            <v>2408 Hartmill Court</v>
          </cell>
          <cell r="E668" t="str">
            <v xml:space="preserve">Charlotte, </v>
          </cell>
          <cell r="F668" t="str">
            <v>NC 28226</v>
          </cell>
          <cell r="G668" t="str">
            <v>USA</v>
          </cell>
          <cell r="H668" t="str">
            <v/>
          </cell>
          <cell r="I668" t="str">
            <v/>
          </cell>
          <cell r="J668" t="str">
            <v/>
          </cell>
          <cell r="K668" t="str">
            <v/>
          </cell>
          <cell r="L668" t="str">
            <v>gholzworth@gmail.com</v>
          </cell>
          <cell r="M668" t="str">
            <v/>
          </cell>
        </row>
        <row r="669">
          <cell r="A669" t="str">
            <v>Grant Hudson</v>
          </cell>
          <cell r="B669" t="str">
            <v/>
          </cell>
          <cell r="C669" t="str">
            <v/>
          </cell>
          <cell r="D669" t="str">
            <v>11 Wexford Avenue</v>
          </cell>
          <cell r="E669" t="str">
            <v>Westcliff</v>
          </cell>
          <cell r="F669" t="str">
            <v>Johannesburg</v>
          </cell>
          <cell r="G669" t="str">
            <v>2193</v>
          </cell>
          <cell r="H669" t="str">
            <v/>
          </cell>
          <cell r="I669" t="str">
            <v>011-646-7872</v>
          </cell>
          <cell r="J669" t="str">
            <v/>
          </cell>
          <cell r="K669" t="str">
            <v>082-924-8452</v>
          </cell>
          <cell r="L669" t="str">
            <v>ulster1@gmail.com</v>
          </cell>
          <cell r="M669" t="str">
            <v/>
          </cell>
        </row>
        <row r="670">
          <cell r="A670" t="str">
            <v>Grant Kieser</v>
          </cell>
          <cell r="D670" t="str">
            <v>#1 Romella Court</v>
          </cell>
          <cell r="E670" t="str">
            <v>169 Kloof Street</v>
          </cell>
          <cell r="F670" t="str">
            <v xml:space="preserve">Gardens </v>
          </cell>
          <cell r="G670" t="str">
            <v>Cape Town 8001</v>
          </cell>
          <cell r="L670" t="str">
            <v>gkieser@truworths.co.za</v>
          </cell>
        </row>
        <row r="671">
          <cell r="A671" t="str">
            <v>Grant Mcallister</v>
          </cell>
          <cell r="D671" t="str">
            <v>50 Glenorchil View</v>
          </cell>
          <cell r="E671" t="str">
            <v>Auchterarder ph3 1lu</v>
          </cell>
          <cell r="F671" t="str">
            <v xml:space="preserve">Scotland </v>
          </cell>
          <cell r="G671" t="str">
            <v>UK</v>
          </cell>
        </row>
        <row r="672">
          <cell r="A672" t="str">
            <v>Grant Shearer</v>
          </cell>
          <cell r="B672" t="str">
            <v/>
          </cell>
          <cell r="C672" t="str">
            <v/>
          </cell>
          <cell r="D672" t="str">
            <v>56 KING EDWARD STREET</v>
          </cell>
          <cell r="E672" t="str">
            <v>NEWTON PARK</v>
          </cell>
          <cell r="F672" t="str">
            <v>PORT ELIZABETH</v>
          </cell>
          <cell r="G672" t="str">
            <v xml:space="preserve"> 6O45</v>
          </cell>
          <cell r="H672" t="str">
            <v/>
          </cell>
          <cell r="I672" t="str">
            <v/>
          </cell>
          <cell r="J672" t="str">
            <v/>
          </cell>
          <cell r="K672" t="str">
            <v>082 810 3906</v>
          </cell>
          <cell r="L672" t="str">
            <v>gfshearer@live.co.za</v>
          </cell>
          <cell r="M672" t="str">
            <v/>
          </cell>
        </row>
        <row r="673">
          <cell r="A673" t="str">
            <v>Greer Leo-Smith</v>
          </cell>
          <cell r="B673" t="str">
            <v>Greer’s Sports Pty Ltd</v>
          </cell>
          <cell r="C673" t="str">
            <v/>
          </cell>
          <cell r="D673" t="str">
            <v xml:space="preserve">UNIT C,  CNR BUFFEL AND KOEDOE STR  </v>
          </cell>
          <cell r="E673" t="str">
            <v>HOEDSPRUIT</v>
          </cell>
          <cell r="F673" t="str">
            <v xml:space="preserve">LIMPOPO </v>
          </cell>
          <cell r="G673">
            <v>1380</v>
          </cell>
          <cell r="H673" t="str">
            <v>4060273077</v>
          </cell>
          <cell r="I673" t="str">
            <v/>
          </cell>
          <cell r="J673" t="str">
            <v/>
          </cell>
          <cell r="K673" t="str">
            <v>+27 82 294 9808</v>
          </cell>
          <cell r="L673" t="str">
            <v>greer.leosmith@gmail.com</v>
          </cell>
          <cell r="M673" t="str">
            <v/>
          </cell>
        </row>
        <row r="674">
          <cell r="A674" t="str">
            <v>Greg Belcamino</v>
          </cell>
          <cell r="D674" t="str">
            <v>14 Horatio St.</v>
          </cell>
          <cell r="E674" t="str">
            <v>Apt. 9E</v>
          </cell>
          <cell r="F674" t="str">
            <v>New York, NY 10014</v>
          </cell>
          <cell r="G674" t="str">
            <v>USA</v>
          </cell>
          <cell r="I674" t="str">
            <v>212-924-8382</v>
          </cell>
          <cell r="J674" t="str">
            <v>n/a</v>
          </cell>
          <cell r="K674" t="str">
            <v>917-363-3208</v>
          </cell>
          <cell r="L674" t="str">
            <v>greg.belcamino@gmail.com</v>
          </cell>
          <cell r="M674" t="str">
            <v/>
          </cell>
        </row>
        <row r="675">
          <cell r="A675" t="str">
            <v>Greg Goosen</v>
          </cell>
          <cell r="D675" t="str">
            <v>John/Helen Butcher</v>
          </cell>
          <cell r="E675" t="str">
            <v>22 Meadow Lane</v>
          </cell>
          <cell r="F675" t="str">
            <v>Kloof</v>
          </cell>
          <cell r="L675" t="str">
            <v>greggoosen@gmail.com</v>
          </cell>
        </row>
        <row r="676">
          <cell r="A676" t="str">
            <v>Greg Herzhauser</v>
          </cell>
          <cell r="D676" t="str">
            <v>PO Box 730</v>
          </cell>
          <cell r="E676" t="str">
            <v>Claverack, NY 12513</v>
          </cell>
          <cell r="F676" t="str">
            <v>USA</v>
          </cell>
          <cell r="G676" t="str">
            <v/>
          </cell>
          <cell r="I676" t="str">
            <v>+1 518 851 7571</v>
          </cell>
          <cell r="J676" t="str">
            <v/>
          </cell>
          <cell r="K676" t="str">
            <v>5184375207 (work)</v>
          </cell>
          <cell r="L676" t="str">
            <v>ghause@gmail.com</v>
          </cell>
          <cell r="M676" t="str">
            <v>ghause@gmail.com</v>
          </cell>
        </row>
        <row r="677">
          <cell r="A677" t="str">
            <v>Greg Lewis</v>
          </cell>
          <cell r="B677" t="str">
            <v/>
          </cell>
          <cell r="C677" t="str">
            <v/>
          </cell>
          <cell r="D677" t="str">
            <v>81 Brommersvlei rd</v>
          </cell>
          <cell r="E677" t="str">
            <v>Constantia</v>
          </cell>
          <cell r="F677" t="str">
            <v>Capetown</v>
          </cell>
          <cell r="G677" t="str">
            <v>7806</v>
          </cell>
          <cell r="H677" t="str">
            <v/>
          </cell>
          <cell r="I677" t="str">
            <v>0217943107</v>
          </cell>
          <cell r="J677" t="str">
            <v/>
          </cell>
          <cell r="K677" t="str">
            <v>0837037939</v>
          </cell>
          <cell r="L677" t="str">
            <v>phillewis@absamail.co.za</v>
          </cell>
          <cell r="M677" t="str">
            <v/>
          </cell>
        </row>
        <row r="678">
          <cell r="A678" t="str">
            <v>Greg Sanders</v>
          </cell>
          <cell r="B678" t="str">
            <v/>
          </cell>
          <cell r="C678" t="str">
            <v/>
          </cell>
          <cell r="D678" t="str">
            <v>2777 PILGRIM LANE</v>
          </cell>
          <cell r="E678" t="str">
            <v xml:space="preserve">LORENA, </v>
          </cell>
          <cell r="F678" t="str">
            <v>TEXAS 76655</v>
          </cell>
          <cell r="G678" t="str">
            <v>USA</v>
          </cell>
          <cell r="H678" t="str">
            <v/>
          </cell>
          <cell r="I678" t="str">
            <v>+1 254-715-4396</v>
          </cell>
          <cell r="J678" t="str">
            <v/>
          </cell>
          <cell r="K678" t="str">
            <v>+1 254-715-4396</v>
          </cell>
          <cell r="L678" t="str">
            <v>gsanders63@yahoo.com</v>
          </cell>
          <cell r="M678" t="str">
            <v>gsanders63@yahoo.com</v>
          </cell>
        </row>
        <row r="679">
          <cell r="A679" t="str">
            <v>Greg Zeiler</v>
          </cell>
          <cell r="D679" t="str">
            <v/>
          </cell>
          <cell r="E679" t="str">
            <v/>
          </cell>
          <cell r="F679" t="str">
            <v/>
          </cell>
          <cell r="G679" t="str">
            <v>Hillcrest</v>
          </cell>
          <cell r="I679" t="str">
            <v/>
          </cell>
          <cell r="J679" t="str">
            <v/>
          </cell>
          <cell r="K679">
            <v>827484587</v>
          </cell>
          <cell r="L679" t="str">
            <v>greg@n-a-a.co.za</v>
          </cell>
          <cell r="M679" t="str">
            <v/>
          </cell>
        </row>
        <row r="680">
          <cell r="A680" t="str">
            <v>Gregory Cann</v>
          </cell>
          <cell r="D680" t="str">
            <v>11 Heol Celynen</v>
          </cell>
          <cell r="E680" t="str">
            <v>Coed y cwm</v>
          </cell>
          <cell r="F680" t="str">
            <v>Pontypridd Mid Glamorgan </v>
          </cell>
          <cell r="G680" t="str">
            <v>CF373DQ</v>
          </cell>
          <cell r="I680" t="str">
            <v>United Kingdom</v>
          </cell>
          <cell r="J680" t="str">
            <v/>
          </cell>
          <cell r="K680" t="str">
            <v/>
          </cell>
          <cell r="L680" t="str">
            <v>gregcann@hotmail.co.uk</v>
          </cell>
          <cell r="M680" t="str">
            <v/>
          </cell>
        </row>
        <row r="681">
          <cell r="A681" t="str">
            <v>Gregory Murphy</v>
          </cell>
          <cell r="B681" t="str">
            <v/>
          </cell>
          <cell r="C681" t="str">
            <v/>
          </cell>
          <cell r="D681" t="str">
            <v>190 Alcazar Drive</v>
          </cell>
          <cell r="E681" t="str">
            <v>Edwards</v>
          </cell>
          <cell r="F681" t="str">
            <v>CO 81632</v>
          </cell>
          <cell r="G681" t="str">
            <v>USA</v>
          </cell>
          <cell r="H681" t="str">
            <v/>
          </cell>
          <cell r="I681" t="str">
            <v/>
          </cell>
          <cell r="J681" t="str">
            <v/>
          </cell>
          <cell r="K681" t="str">
            <v>+1 646 207 0336</v>
          </cell>
          <cell r="L681" t="str">
            <v>gbmurphy9@gmail.com</v>
          </cell>
          <cell r="M681" t="str">
            <v>MurphyNy2@gmail.com</v>
          </cell>
        </row>
        <row r="682">
          <cell r="A682" t="str">
            <v>Grete Simanauskaite</v>
          </cell>
          <cell r="B682" t="str">
            <v/>
          </cell>
          <cell r="C682" t="str">
            <v/>
          </cell>
          <cell r="D682" t="str">
            <v>4 Carmichael Street</v>
          </cell>
          <cell r="E682" t="str">
            <v xml:space="preserve">Melkbosstrand, </v>
          </cell>
          <cell r="F682" t="str">
            <v>Cape Town</v>
          </cell>
          <cell r="G682" t="str">
            <v>7441</v>
          </cell>
          <cell r="H682" t="str">
            <v/>
          </cell>
          <cell r="I682" t="str">
            <v>076 067 1007</v>
          </cell>
          <cell r="J682" t="str">
            <v/>
          </cell>
          <cell r="K682" t="str">
            <v>076 067 1007</v>
          </cell>
          <cell r="L682" t="str">
            <v>grete.simanauskaite@gmail.com</v>
          </cell>
          <cell r="M682" t="str">
            <v/>
          </cell>
        </row>
        <row r="683">
          <cell r="A683" t="str">
            <v>Groppetti Roberto</v>
          </cell>
          <cell r="B683" t="str">
            <v/>
          </cell>
          <cell r="C683" t="str">
            <v/>
          </cell>
          <cell r="D683" t="str">
            <v>via conti Caccia 28/b</v>
          </cell>
          <cell r="E683" t="str">
            <v>28068- Romentino (NO)</v>
          </cell>
          <cell r="F683" t="str">
            <v>Italy</v>
          </cell>
          <cell r="G683" t="str">
            <v/>
          </cell>
          <cell r="H683" t="str">
            <v/>
          </cell>
          <cell r="I683" t="str">
            <v>+39 340 1672409</v>
          </cell>
          <cell r="J683" t="str">
            <v/>
          </cell>
          <cell r="K683" t="str">
            <v/>
          </cell>
          <cell r="L683" t="str">
            <v>roberto.groppetti@gmail.com</v>
          </cell>
          <cell r="M683" t="str">
            <v/>
          </cell>
        </row>
        <row r="684">
          <cell r="A684" t="str">
            <v>Guery Ferrufino</v>
          </cell>
          <cell r="D684" t="str">
            <v>366 Nansemond st se</v>
          </cell>
          <cell r="E684" t="str">
            <v xml:space="preserve">Leesburg, </v>
          </cell>
          <cell r="F684" t="str">
            <v>VA 20175</v>
          </cell>
          <cell r="G684" t="str">
            <v>USA</v>
          </cell>
          <cell r="I684" t="str">
            <v>703-930-0164</v>
          </cell>
          <cell r="J684" t="str">
            <v/>
          </cell>
          <cell r="K684" t="str">
            <v/>
          </cell>
          <cell r="L684" t="str">
            <v>garyferrufino79@gmail.com</v>
          </cell>
          <cell r="M684" t="str">
            <v>gueryferrufino@gmail.com</v>
          </cell>
        </row>
        <row r="685">
          <cell r="A685" t="str">
            <v>GUIDO STOLFI</v>
          </cell>
          <cell r="B685" t="str">
            <v/>
          </cell>
          <cell r="C685" t="str">
            <v/>
          </cell>
          <cell r="D685" t="str">
            <v>RUA CORONEL CAMISAO, 308</v>
          </cell>
          <cell r="E685" t="str">
            <v xml:space="preserve">VILA GOMES, SAO PAULO - SP </v>
          </cell>
          <cell r="F685" t="str">
            <v>CEP 05590-120</v>
          </cell>
          <cell r="G685" t="str">
            <v>BRAZIL</v>
          </cell>
          <cell r="H685" t="str">
            <v/>
          </cell>
          <cell r="I685" t="str">
            <v/>
          </cell>
          <cell r="J685" t="str">
            <v>CPF 988.292.208-25 </v>
          </cell>
          <cell r="K685" t="str">
            <v>+55 1199 393 9366</v>
          </cell>
          <cell r="L685" t="str">
            <v>osvaldokashino@cck.com.br</v>
          </cell>
          <cell r="M685" t="str">
            <v/>
          </cell>
        </row>
        <row r="686">
          <cell r="A686" t="str">
            <v>Guillaume Burger</v>
          </cell>
          <cell r="D686" t="str">
            <v>Bus 695</v>
          </cell>
          <cell r="E686" t="str">
            <v>Caledon</v>
          </cell>
          <cell r="F686" t="str">
            <v/>
          </cell>
          <cell r="G686">
            <v>7230</v>
          </cell>
          <cell r="I686" t="str">
            <v/>
          </cell>
          <cell r="J686" t="str">
            <v/>
          </cell>
          <cell r="K686" t="str">
            <v>082 550 8966</v>
          </cell>
          <cell r="L686" t="str">
            <v>uap@crlp.co.za</v>
          </cell>
          <cell r="M686">
            <v>0</v>
          </cell>
        </row>
        <row r="687">
          <cell r="A687" t="str">
            <v>Gus Power</v>
          </cell>
          <cell r="B687" t="str">
            <v/>
          </cell>
          <cell r="C687" t="str">
            <v/>
          </cell>
          <cell r="D687" t="str">
            <v xml:space="preserve">6 Swindon Circuit </v>
          </cell>
          <cell r="E687" t="str">
            <v xml:space="preserve">Terrigal </v>
          </cell>
          <cell r="F687" t="str">
            <v>NSW 2260</v>
          </cell>
          <cell r="G687" t="str">
            <v>Australia</v>
          </cell>
          <cell r="H687" t="str">
            <v/>
          </cell>
          <cell r="I687" t="str">
            <v>+61 24 309 6377</v>
          </cell>
          <cell r="J687" t="str">
            <v>+61 24 309 6377</v>
          </cell>
          <cell r="K687" t="str">
            <v>+61 42 119 3190</v>
          </cell>
          <cell r="L687" t="str">
            <v>hipointelectrical@icloud.co</v>
          </cell>
          <cell r="M687" t="str">
            <v/>
          </cell>
        </row>
        <row r="688">
          <cell r="A688" t="str">
            <v>Guy Van Der Pol</v>
          </cell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 t="str">
            <v>082 335 9610</v>
          </cell>
          <cell r="L688" t="str">
            <v>guyvanderpol@yahoo.com</v>
          </cell>
          <cell r="M688" t="str">
            <v/>
          </cell>
        </row>
        <row r="689">
          <cell r="A689" t="str">
            <v>Gwyn  Russell</v>
          </cell>
          <cell r="B689" t="str">
            <v>lightning Screens &amp; Signs</v>
          </cell>
          <cell r="E689" t="str">
            <v>Port Shepstone</v>
          </cell>
          <cell r="J689" t="str">
            <v>039 682 7612</v>
          </cell>
          <cell r="K689" t="str">
            <v>082 882 2226</v>
          </cell>
          <cell r="L689" t="str">
            <v>lightning@tiscali.co.za</v>
          </cell>
        </row>
        <row r="690">
          <cell r="A690" t="str">
            <v>Hal Klavsen</v>
          </cell>
          <cell r="D690" t="str">
            <v>156 Rustic Road</v>
          </cell>
          <cell r="E690" t="str">
            <v>East Walpole</v>
          </cell>
          <cell r="F690" t="str">
            <v>MA 02032</v>
          </cell>
          <cell r="G690" t="str">
            <v>USA</v>
          </cell>
          <cell r="L690" t="str">
            <v>hklavsen@hotmail.com</v>
          </cell>
        </row>
        <row r="691">
          <cell r="A691" t="str">
            <v>Hank Barela</v>
          </cell>
          <cell r="D691" t="str">
            <v>6461 East Highway 88</v>
          </cell>
          <cell r="E691" t="str">
            <v>HC 69 Box 279</v>
          </cell>
          <cell r="F691" t="str">
            <v>Randlett, Utah 84063</v>
          </cell>
          <cell r="G691" t="str">
            <v>USA</v>
          </cell>
          <cell r="I691" t="str">
            <v>+1 435-545-2197</v>
          </cell>
          <cell r="J691" t="str">
            <v/>
          </cell>
          <cell r="K691" t="str">
            <v/>
          </cell>
          <cell r="L691" t="str">
            <v>bookcliffbadboy@yahoo.com</v>
          </cell>
          <cell r="M691" t="str">
            <v>bookcliffbadboy@yahoo.com</v>
          </cell>
        </row>
        <row r="692">
          <cell r="A692" t="str">
            <v>Hank Hoyt</v>
          </cell>
          <cell r="B692" t="str">
            <v/>
          </cell>
          <cell r="C692" t="str">
            <v/>
          </cell>
          <cell r="D692" t="str">
            <v>P. O. Box 401</v>
          </cell>
          <cell r="E692" t="str">
            <v>Arrey</v>
          </cell>
          <cell r="F692" t="str">
            <v>NM  87930 - 0401</v>
          </cell>
          <cell r="G692" t="str">
            <v>USA</v>
          </cell>
          <cell r="H692" t="str">
            <v/>
          </cell>
          <cell r="I692" t="str">
            <v/>
          </cell>
          <cell r="J692" t="str">
            <v/>
          </cell>
          <cell r="K692" t="str">
            <v>+1 740 591 9377</v>
          </cell>
          <cell r="L692" t="str">
            <v>hank_hoyt@yahoo.com</v>
          </cell>
          <cell r="M692" t="str">
            <v>hank_hoyt@yahoo.com</v>
          </cell>
        </row>
        <row r="693">
          <cell r="A693" t="str">
            <v>Hannes Stoop</v>
          </cell>
          <cell r="B693" t="str">
            <v/>
          </cell>
          <cell r="C693" t="str">
            <v/>
          </cell>
          <cell r="D693" t="str">
            <v>Postnet Equestria</v>
          </cell>
          <cell r="E693" t="str">
            <v>Pretoria</v>
          </cell>
          <cell r="G693" t="str">
            <v>0184</v>
          </cell>
          <cell r="H693" t="str">
            <v/>
          </cell>
          <cell r="I693" t="str">
            <v>072 638 6106</v>
          </cell>
          <cell r="J693" t="str">
            <v/>
          </cell>
          <cell r="K693" t="str">
            <v/>
          </cell>
          <cell r="L693" t="str">
            <v>hannesstoop@gmail.com</v>
          </cell>
          <cell r="M693" t="str">
            <v/>
          </cell>
        </row>
        <row r="694">
          <cell r="A694" t="str">
            <v>Hannes van Heerden</v>
          </cell>
          <cell r="D694" t="str">
            <v>1 Mimosa street</v>
          </cell>
          <cell r="E694" t="str">
            <v>Bodensteinpark</v>
          </cell>
          <cell r="F694" t="str">
            <v>Brits</v>
          </cell>
          <cell r="G694">
            <v>250</v>
          </cell>
          <cell r="I694" t="str">
            <v>(014) 571 3176</v>
          </cell>
          <cell r="J694" t="str">
            <v/>
          </cell>
          <cell r="K694">
            <v>834557015</v>
          </cell>
          <cell r="L694" t="str">
            <v>hannes.vanheerden7@gmail.com</v>
          </cell>
          <cell r="M694" t="str">
            <v/>
          </cell>
        </row>
        <row r="695">
          <cell r="A695" t="str">
            <v>Hannes Viljoen</v>
          </cell>
          <cell r="B695" t="str">
            <v/>
          </cell>
          <cell r="C695" t="str">
            <v/>
          </cell>
          <cell r="D695" t="str">
            <v>3 Bethel St</v>
          </cell>
          <cell r="E695" t="str">
            <v>Swellendam</v>
          </cell>
          <cell r="F695" t="str">
            <v>6740</v>
          </cell>
          <cell r="G695" t="str">
            <v/>
          </cell>
          <cell r="H695" t="str">
            <v/>
          </cell>
          <cell r="I695" t="str">
            <v>0769912123</v>
          </cell>
          <cell r="J695" t="str">
            <v/>
          </cell>
          <cell r="K695" t="str">
            <v/>
          </cell>
          <cell r="L695" t="str">
            <v>hannesjjviljoen@gmail.com</v>
          </cell>
          <cell r="M695" t="str">
            <v/>
          </cell>
        </row>
        <row r="696">
          <cell r="A696" t="str">
            <v>Hanrie Coetzee</v>
          </cell>
          <cell r="B696" t="str">
            <v/>
          </cell>
          <cell r="C696" t="str">
            <v/>
          </cell>
          <cell r="D696" t="str">
            <v>PO Box 33</v>
          </cell>
          <cell r="E696" t="str">
            <v>Skukuza</v>
          </cell>
          <cell r="F696" t="str">
            <v>Delivery must be to the Postnet in Hazyview</v>
          </cell>
          <cell r="G696" t="str">
            <v>1350</v>
          </cell>
          <cell r="H696" t="str">
            <v/>
          </cell>
          <cell r="I696" t="str">
            <v/>
          </cell>
          <cell r="J696" t="str">
            <v/>
          </cell>
          <cell r="K696" t="str">
            <v>063 270 3758</v>
          </cell>
          <cell r="L696" t="str">
            <v>hanriecoetzee@gmail.com</v>
          </cell>
          <cell r="M696" t="str">
            <v/>
          </cell>
        </row>
        <row r="697">
          <cell r="A697" t="str">
            <v>Hans Lindner</v>
          </cell>
          <cell r="B697" t="str">
            <v/>
          </cell>
          <cell r="C697" t="str">
            <v/>
          </cell>
          <cell r="D697" t="str">
            <v>Josef-Deyl-Gasse 14</v>
          </cell>
          <cell r="E697" t="str">
            <v>AT-2380 Perchtoldsdorf</v>
          </cell>
          <cell r="F697" t="str">
            <v>Austria/Europe</v>
          </cell>
          <cell r="G697" t="str">
            <v>Austria</v>
          </cell>
          <cell r="H697" t="str">
            <v/>
          </cell>
          <cell r="I697" t="str">
            <v>+43 1 865 3498</v>
          </cell>
          <cell r="J697" t="str">
            <v/>
          </cell>
          <cell r="K697" t="str">
            <v>+43 660 354 8570</v>
          </cell>
          <cell r="L697" t="str">
            <v>hanslindner@gmx.at</v>
          </cell>
          <cell r="M697" t="str">
            <v>hanslindner@gmx.at</v>
          </cell>
        </row>
        <row r="698">
          <cell r="A698" t="str">
            <v>Hans Rabeder</v>
          </cell>
          <cell r="D698" t="str">
            <v>Pesenbachweg 21</v>
          </cell>
          <cell r="E698" t="str">
            <v>4101 Feldkirchen a.d. Donau</v>
          </cell>
          <cell r="F698" t="str">
            <v>Austria</v>
          </cell>
          <cell r="L698" t="str">
            <v>hans.rabeder@aon.at</v>
          </cell>
        </row>
        <row r="699">
          <cell r="A699" t="str">
            <v>Hans van Klinken</v>
          </cell>
          <cell r="B699" t="str">
            <v/>
          </cell>
          <cell r="C699" t="str">
            <v/>
          </cell>
          <cell r="D699" t="str">
            <v>Wormgoorlaan 33 </v>
          </cell>
          <cell r="E699" t="str">
            <v xml:space="preserve">6732 CB  </v>
          </cell>
          <cell r="F699" t="str">
            <v>Harskamp</v>
          </cell>
          <cell r="G699" t="str">
            <v>Netherlands</v>
          </cell>
          <cell r="H699" t="str">
            <v/>
          </cell>
          <cell r="I699" t="str">
            <v/>
          </cell>
          <cell r="J699" t="str">
            <v/>
          </cell>
          <cell r="K699" t="str">
            <v>+31 6 46211935</v>
          </cell>
          <cell r="L699" t="str">
            <v>hansvanklinken@gmail.com</v>
          </cell>
          <cell r="M699" t="str">
            <v/>
          </cell>
        </row>
        <row r="700">
          <cell r="A700" t="str">
            <v>Hans van Zyl</v>
          </cell>
          <cell r="B700" t="str">
            <v>The Good Doctor</v>
          </cell>
          <cell r="D700" t="str">
            <v xml:space="preserve">PO Box 135 </v>
          </cell>
          <cell r="E700" t="str">
            <v>Harrismith</v>
          </cell>
          <cell r="F700" t="str">
            <v>9880</v>
          </cell>
          <cell r="K700" t="str">
            <v>082 783 7716</v>
          </cell>
          <cell r="L700" t="str">
            <v>hansegat@mail-sa.co.za</v>
          </cell>
        </row>
        <row r="701">
          <cell r="A701" t="str">
            <v>Hans Weilenmann</v>
          </cell>
          <cell r="D701" t="str">
            <v>Boogschutter 74</v>
          </cell>
          <cell r="E701" t="str">
            <v>1188 BV Amstelveen</v>
          </cell>
          <cell r="F701" t="str">
            <v>The Netherlands</v>
          </cell>
        </row>
        <row r="702">
          <cell r="A702" t="str">
            <v>Harold Brekelmans</v>
          </cell>
          <cell r="B702" t="str">
            <v/>
          </cell>
          <cell r="C702" t="str">
            <v/>
          </cell>
          <cell r="D702" t="str">
            <v>Jacob Cnode st. 49</v>
          </cell>
          <cell r="E702" t="str">
            <v>5223HS 's-Hertogenbosch</v>
          </cell>
          <cell r="F702" t="str">
            <v>The Netherlands</v>
          </cell>
          <cell r="G702" t="str">
            <v/>
          </cell>
          <cell r="H702" t="str">
            <v/>
          </cell>
          <cell r="I702" t="str">
            <v>+31 62 421 1437</v>
          </cell>
          <cell r="J702" t="str">
            <v/>
          </cell>
          <cell r="K702" t="str">
            <v>+31 73 707 4240</v>
          </cell>
          <cell r="L702" t="str">
            <v>philosoraptor.HL@gmail.com</v>
          </cell>
          <cell r="M702" t="str">
            <v>philosoraptor.HL@gmail.com</v>
          </cell>
        </row>
        <row r="703">
          <cell r="A703" t="str">
            <v>Harold Budler</v>
          </cell>
          <cell r="D703" t="str">
            <v>5 Maiana</v>
          </cell>
          <cell r="E703" t="str">
            <v>Maiana Ave</v>
          </cell>
          <cell r="F703" t="str">
            <v>Brummeria, Pretoria</v>
          </cell>
          <cell r="G703" t="str">
            <v>0184</v>
          </cell>
          <cell r="I703" t="str">
            <v>0832657682</v>
          </cell>
          <cell r="J703" t="str">
            <v/>
          </cell>
          <cell r="K703" t="str">
            <v>0832657682</v>
          </cell>
          <cell r="L703" t="str">
            <v xml:space="preserve">harold.budler@gmail.com </v>
          </cell>
          <cell r="M703" t="str">
            <v/>
          </cell>
        </row>
        <row r="704">
          <cell r="A704" t="str">
            <v>Harry Boyd</v>
          </cell>
          <cell r="D704" t="str">
            <v>B17 Norwood Garden Village,</v>
          </cell>
          <cell r="E704" t="str">
            <v xml:space="preserve"> 69 Hamlin Street, The Gardens,</v>
          </cell>
          <cell r="F704">
            <v>2192</v>
          </cell>
          <cell r="G704" t="str">
            <v xml:space="preserve">Gauteng </v>
          </cell>
          <cell r="I704" t="str">
            <v>+27 11 728 3713</v>
          </cell>
          <cell r="J704" t="str">
            <v/>
          </cell>
          <cell r="K704" t="str">
            <v>+27 82 881 3221</v>
          </cell>
          <cell r="L704" t="str">
            <v>harry@harryboyd.co.za</v>
          </cell>
          <cell r="M704" t="str">
            <v/>
          </cell>
        </row>
        <row r="705">
          <cell r="A705" t="str">
            <v>Harry H. Shuler Jr.</v>
          </cell>
          <cell r="D705" t="str">
            <v>c/o Paragon Ventures, Inc.</v>
          </cell>
          <cell r="E705" t="str">
            <v>1722 East Flora Street</v>
          </cell>
          <cell r="F705" t="str">
            <v>Stockton, CA 95205</v>
          </cell>
          <cell r="G705" t="str">
            <v>USA</v>
          </cell>
          <cell r="K705" t="str">
            <v>+1 (209) 993-1595</v>
          </cell>
          <cell r="L705" t="str">
            <v xml:space="preserve"> hshuler@aol.com</v>
          </cell>
        </row>
        <row r="706">
          <cell r="A706" t="str">
            <v>Harry Jackson</v>
          </cell>
          <cell r="B706" t="str">
            <v/>
          </cell>
          <cell r="C706" t="str">
            <v/>
          </cell>
          <cell r="D706" t="str">
            <v>2749 Moorgate Road</v>
          </cell>
          <cell r="E706" t="str">
            <v xml:space="preserve">Dundalk, </v>
          </cell>
          <cell r="F706" t="str">
            <v>MD 21222-4621</v>
          </cell>
          <cell r="G706" t="str">
            <v>USA</v>
          </cell>
          <cell r="H706" t="str">
            <v/>
          </cell>
          <cell r="I706" t="str">
            <v/>
          </cell>
          <cell r="J706" t="str">
            <v/>
          </cell>
          <cell r="K706" t="str">
            <v/>
          </cell>
          <cell r="L706" t="str">
            <v>hjackson@loyola.edu</v>
          </cell>
          <cell r="M706" t="str">
            <v/>
          </cell>
        </row>
        <row r="707">
          <cell r="A707" t="str">
            <v>Heather Ralph</v>
          </cell>
          <cell r="B707" t="str">
            <v/>
          </cell>
          <cell r="C707" t="str">
            <v/>
          </cell>
          <cell r="D707" t="str">
            <v>PO Box 1994</v>
          </cell>
          <cell r="E707" t="str">
            <v>Bromhof</v>
          </cell>
          <cell r="F707" t="str">
            <v/>
          </cell>
          <cell r="G707">
            <v>2154</v>
          </cell>
          <cell r="I707" t="str">
            <v>0114413318</v>
          </cell>
          <cell r="J707" t="str">
            <v/>
          </cell>
          <cell r="K707" t="str">
            <v>0829051930</v>
          </cell>
          <cell r="L707" t="str">
            <v>heather.ralph@sasol.com</v>
          </cell>
          <cell r="M707" t="str">
            <v/>
          </cell>
        </row>
        <row r="708">
          <cell r="A708" t="str">
            <v>Heide Mason</v>
          </cell>
          <cell r="B708" t="str">
            <v/>
          </cell>
          <cell r="C708" t="str">
            <v/>
          </cell>
          <cell r="D708" t="str">
            <v>1365 Baptist Church Road</v>
          </cell>
          <cell r="E708" t="str">
            <v>Yorktown Heights</v>
          </cell>
          <cell r="F708" t="str">
            <v>NY 10598</v>
          </cell>
          <cell r="G708" t="str">
            <v>USA</v>
          </cell>
          <cell r="H708" t="str">
            <v/>
          </cell>
          <cell r="I708" t="str">
            <v>+1 516 398 0808</v>
          </cell>
          <cell r="J708" t="str">
            <v/>
          </cell>
          <cell r="K708" t="str">
            <v/>
          </cell>
          <cell r="L708" t="str">
            <v>masoncostigan@yahoo.com</v>
          </cell>
          <cell r="M708" t="str">
            <v/>
          </cell>
        </row>
        <row r="709">
          <cell r="A709" t="str">
            <v>Heidi Bird</v>
          </cell>
          <cell r="B709" t="str">
            <v/>
          </cell>
          <cell r="C709" t="str">
            <v/>
          </cell>
          <cell r="D709" t="str">
            <v>14 Highmead Estate</v>
          </cell>
          <cell r="E709" t="str">
            <v>3 Protea Place</v>
          </cell>
          <cell r="F709" t="str">
            <v>Assagay</v>
          </cell>
          <cell r="G709">
            <v>3610</v>
          </cell>
          <cell r="H709" t="str">
            <v/>
          </cell>
          <cell r="I709" t="str">
            <v>0317681040</v>
          </cell>
          <cell r="J709" t="str">
            <v/>
          </cell>
          <cell r="K709" t="str">
            <v>0832963399</v>
          </cell>
          <cell r="L709" t="str">
            <v>heidsbird@gmail.com</v>
          </cell>
          <cell r="M709" t="str">
            <v/>
          </cell>
        </row>
        <row r="710">
          <cell r="A710" t="str">
            <v>Heiko Riebandt</v>
          </cell>
          <cell r="B710" t="str">
            <v/>
          </cell>
          <cell r="C710" t="str">
            <v/>
          </cell>
          <cell r="D710" t="str">
            <v>Killarney Park Hotel</v>
          </cell>
          <cell r="E710" t="str">
            <v>Town Centre,  Killarney</v>
          </cell>
          <cell r="F710" t="str">
            <v xml:space="preserve">Co.Kerry, </v>
          </cell>
          <cell r="G710" t="str">
            <v>Ireland</v>
          </cell>
          <cell r="I710" t="str">
            <v>353 86 078 1771</v>
          </cell>
          <cell r="J710" t="str">
            <v/>
          </cell>
          <cell r="K710" t="str">
            <v>353 86 078 1771</v>
          </cell>
          <cell r="L710" t="str">
            <v>katarzyna.michalak83@wp.pl</v>
          </cell>
          <cell r="M710" t="str">
            <v>hriebandt@googlemail.com</v>
          </cell>
        </row>
        <row r="711">
          <cell r="A711" t="str">
            <v>Heiko Riebandt Old</v>
          </cell>
          <cell r="D711" t="str">
            <v>Sheen Falls Lodge</v>
          </cell>
          <cell r="E711" t="str">
            <v>Kenmare, co Kerry</v>
          </cell>
          <cell r="F711" t="str">
            <v>co Kerry</v>
          </cell>
          <cell r="G711" t="str">
            <v>Ireland</v>
          </cell>
          <cell r="I711" t="str">
            <v/>
          </cell>
          <cell r="J711" t="str">
            <v/>
          </cell>
          <cell r="K711" t="str">
            <v/>
          </cell>
          <cell r="L711" t="str">
            <v>hriebandt@googlemail.com</v>
          </cell>
          <cell r="M711" t="str">
            <v/>
          </cell>
        </row>
        <row r="712">
          <cell r="A712" t="str">
            <v>Heiko Suffa</v>
          </cell>
          <cell r="B712" t="str">
            <v/>
          </cell>
          <cell r="C712" t="str">
            <v/>
          </cell>
          <cell r="D712" t="str">
            <v>Friedrich Engels Strasse 185</v>
          </cell>
          <cell r="E712" t="str">
            <v>96515 Sonneberg</v>
          </cell>
          <cell r="F712" t="str">
            <v>Germany</v>
          </cell>
          <cell r="G712" t="str">
            <v/>
          </cell>
          <cell r="H712" t="str">
            <v/>
          </cell>
          <cell r="I712" t="str">
            <v/>
          </cell>
          <cell r="J712" t="str">
            <v>+4936754257818</v>
          </cell>
          <cell r="K712" t="str">
            <v>+491704870377</v>
          </cell>
          <cell r="L712" t="str">
            <v>H.Suffa@t-online.de</v>
          </cell>
          <cell r="M712" t="str">
            <v>H.Suffa@t-online.de</v>
          </cell>
        </row>
        <row r="713">
          <cell r="A713" t="str">
            <v>Heinrich Zaayman</v>
          </cell>
          <cell r="D713" t="str">
            <v>4 Marthinus Street</v>
          </cell>
          <cell r="E713" t="str">
            <v>Dormehlsdrift</v>
          </cell>
          <cell r="F713" t="str">
            <v>George</v>
          </cell>
          <cell r="G713">
            <v>6529</v>
          </cell>
          <cell r="L713" t="str">
            <v>heinrichjzaayman@gmail.com</v>
          </cell>
        </row>
        <row r="714">
          <cell r="A714" t="str">
            <v>Helen Cranston</v>
          </cell>
          <cell r="B714" t="str">
            <v/>
          </cell>
          <cell r="C714" t="str">
            <v/>
          </cell>
          <cell r="D714" t="str">
            <v>PO Box 202</v>
          </cell>
          <cell r="E714" t="str">
            <v>Jamberoo 2533</v>
          </cell>
          <cell r="F714" t="str">
            <v>N.S.W. </v>
          </cell>
          <cell r="G714" t="str">
            <v>AUSTRALIA</v>
          </cell>
          <cell r="H714" t="str">
            <v/>
          </cell>
          <cell r="I714" t="str">
            <v/>
          </cell>
          <cell r="J714" t="str">
            <v/>
          </cell>
          <cell r="K714" t="str">
            <v/>
          </cell>
          <cell r="L714" t="str">
            <v>jcnflies@optonline.net</v>
          </cell>
          <cell r="M714" t="str">
            <v/>
          </cell>
        </row>
        <row r="715">
          <cell r="A715" t="str">
            <v>Helmut Stegen</v>
          </cell>
          <cell r="D715" t="str">
            <v>PO Box 1504</v>
          </cell>
          <cell r="E715" t="str">
            <v>Vryheid</v>
          </cell>
          <cell r="F715" t="str">
            <v>3100</v>
          </cell>
          <cell r="J715" t="str">
            <v>034 983 2464</v>
          </cell>
          <cell r="K715" t="str">
            <v>082 892 8852</v>
          </cell>
          <cell r="L715" t="str">
            <v>pinfry@telkomsa.net</v>
          </cell>
        </row>
        <row r="716">
          <cell r="A716" t="str">
            <v>Hendrik Bester</v>
          </cell>
          <cell r="D716" t="str">
            <v>Po Box 32776</v>
          </cell>
          <cell r="E716" t="str">
            <v>Kyalami</v>
          </cell>
          <cell r="F716" t="str">
            <v/>
          </cell>
          <cell r="G716" t="str">
            <v>1684</v>
          </cell>
          <cell r="I716" t="str">
            <v/>
          </cell>
          <cell r="J716" t="str">
            <v/>
          </cell>
          <cell r="K716" t="str">
            <v>082 342 2888</v>
          </cell>
          <cell r="L716" t="str">
            <v>bmed@@telkomsa.net</v>
          </cell>
          <cell r="M716" t="str">
            <v/>
          </cell>
        </row>
        <row r="717">
          <cell r="A717" t="str">
            <v xml:space="preserve">Hendrik Haasbroek </v>
          </cell>
          <cell r="B717" t="str">
            <v/>
          </cell>
          <cell r="C717" t="str">
            <v/>
          </cell>
          <cell r="D717" t="str">
            <v>89 Seed House Lane</v>
          </cell>
          <cell r="E717" t="str">
            <v>Georgetown</v>
          </cell>
          <cell r="F717" t="str">
            <v xml:space="preserve">Ontario, </v>
          </cell>
          <cell r="G717" t="str">
            <v>L7G 6K3,  Canada</v>
          </cell>
          <cell r="H717" t="str">
            <v/>
          </cell>
          <cell r="I717" t="str">
            <v/>
          </cell>
          <cell r="J717" t="str">
            <v/>
          </cell>
          <cell r="K717" t="str">
            <v>+1 416 451 5966</v>
          </cell>
          <cell r="L717" t="str">
            <v>haasbroekh@gmail.com</v>
          </cell>
          <cell r="M717" t="str">
            <v>haasbroekh@gmail.com</v>
          </cell>
        </row>
        <row r="718">
          <cell r="A718" t="str">
            <v>Hendrik Mentz</v>
          </cell>
          <cell r="B718" t="str">
            <v/>
          </cell>
          <cell r="C718" t="str">
            <v/>
          </cell>
          <cell r="D718" t="str">
            <v>10A Cranswick Road</v>
          </cell>
          <cell r="E718" t="str">
            <v>Willowild</v>
          </cell>
          <cell r="F718" t="str">
            <v>Sandton</v>
          </cell>
          <cell r="G718" t="str">
            <v>2196</v>
          </cell>
          <cell r="H718" t="str">
            <v/>
          </cell>
          <cell r="I718" t="str">
            <v/>
          </cell>
          <cell r="J718" t="str">
            <v/>
          </cell>
          <cell r="K718" t="str">
            <v>083 7634 728</v>
          </cell>
          <cell r="L718" t="str">
            <v>drhendrikmentz@gmail.com</v>
          </cell>
          <cell r="M718" t="str">
            <v/>
          </cell>
        </row>
        <row r="719">
          <cell r="A719" t="str">
            <v>Henk Booysen</v>
          </cell>
          <cell r="B719" t="str">
            <v/>
          </cell>
          <cell r="C719" t="str">
            <v/>
          </cell>
          <cell r="D719" t="str">
            <v>18 Mini Straat</v>
          </cell>
          <cell r="E719" t="str">
            <v>Sundew Villas</v>
          </cell>
          <cell r="F719" t="str">
            <v>Sandbaai, Hermanus</v>
          </cell>
          <cell r="G719" t="str">
            <v>7200</v>
          </cell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  <cell r="L719" t="str">
            <v>henkbooysen@gmail.com</v>
          </cell>
          <cell r="M719" t="str">
            <v/>
          </cell>
        </row>
        <row r="720">
          <cell r="A720" t="str">
            <v>Henk Venter</v>
          </cell>
          <cell r="B720" t="str">
            <v/>
          </cell>
          <cell r="C720" t="str">
            <v/>
          </cell>
          <cell r="D720" t="str">
            <v>PO Box 31207</v>
          </cell>
          <cell r="E720" t="str">
            <v>Kyalami</v>
          </cell>
          <cell r="F720" t="str">
            <v/>
          </cell>
          <cell r="G720">
            <v>1684</v>
          </cell>
          <cell r="H720" t="str">
            <v/>
          </cell>
          <cell r="I720" t="str">
            <v>0113511035</v>
          </cell>
          <cell r="J720" t="str">
            <v/>
          </cell>
          <cell r="K720" t="str">
            <v>0836755305</v>
          </cell>
          <cell r="L720" t="str">
            <v>henkventer2@icloud.com</v>
          </cell>
          <cell r="M720" t="str">
            <v/>
          </cell>
        </row>
        <row r="721">
          <cell r="A721" t="str">
            <v>Henkie Altena</v>
          </cell>
          <cell r="D721" t="str">
            <v>4 Bond St.</v>
          </cell>
          <cell r="E721" t="str">
            <v>Oudtshoorn</v>
          </cell>
          <cell r="F721">
            <v>6625</v>
          </cell>
          <cell r="K721" t="str">
            <v>0827824452</v>
          </cell>
          <cell r="L721" t="str">
            <v>altena@scwireless.co.za</v>
          </cell>
        </row>
        <row r="722">
          <cell r="A722" t="str">
            <v>Hennie de Beer</v>
          </cell>
          <cell r="B722" t="str">
            <v/>
          </cell>
          <cell r="C722" t="str">
            <v/>
          </cell>
          <cell r="D722" t="str">
            <v>PO Box 1606</v>
          </cell>
          <cell r="E722" t="str">
            <v>Hoedspruit</v>
          </cell>
          <cell r="F722">
            <v>1380</v>
          </cell>
          <cell r="G722" t="str">
            <v/>
          </cell>
          <cell r="H722" t="str">
            <v/>
          </cell>
          <cell r="I722" t="str">
            <v>015 793 2840</v>
          </cell>
          <cell r="J722" t="str">
            <v>015 799-2445</v>
          </cell>
          <cell r="K722" t="str">
            <v>824416938/0829401626</v>
          </cell>
          <cell r="L722" t="str">
            <v>crharmse@telkomsa.net</v>
          </cell>
          <cell r="M722" t="str">
            <v/>
          </cell>
        </row>
        <row r="723">
          <cell r="A723" t="str">
            <v>Hennie Viljoen</v>
          </cell>
          <cell r="D723" t="str">
            <v>607 Kuikendief Street</v>
          </cell>
          <cell r="E723" t="str">
            <v>Monument Park Ext. 2</v>
          </cell>
          <cell r="F723" t="str">
            <v>Pretoria </v>
          </cell>
          <cell r="G723" t="str">
            <v>0181</v>
          </cell>
          <cell r="I723" t="str">
            <v/>
          </cell>
          <cell r="J723" t="str">
            <v/>
          </cell>
          <cell r="K723" t="str">
            <v>082 463 9810</v>
          </cell>
          <cell r="L723" t="str">
            <v>hjviljoen@hotmail.co.za</v>
          </cell>
          <cell r="M723" t="str">
            <v/>
          </cell>
        </row>
        <row r="724">
          <cell r="A724" t="str">
            <v>Hennie Vorster</v>
          </cell>
          <cell r="B724" t="str">
            <v/>
          </cell>
          <cell r="C724" t="str">
            <v/>
          </cell>
          <cell r="D724" t="str">
            <v/>
          </cell>
          <cell r="E724" t="str">
            <v/>
          </cell>
          <cell r="F724" t="str">
            <v/>
          </cell>
          <cell r="G724" t="str">
            <v>New Zeland</v>
          </cell>
          <cell r="H724" t="str">
            <v/>
          </cell>
          <cell r="I724" t="str">
            <v/>
          </cell>
          <cell r="J724" t="str">
            <v/>
          </cell>
          <cell r="K724" t="str">
            <v/>
          </cell>
          <cell r="L724" t="str">
            <v>hennie.vorster@gmail.com</v>
          </cell>
          <cell r="M724" t="str">
            <v/>
          </cell>
        </row>
        <row r="725">
          <cell r="A725" t="str">
            <v>Henri Myllymäki</v>
          </cell>
          <cell r="B725" t="str">
            <v/>
          </cell>
          <cell r="C725" t="str">
            <v/>
          </cell>
          <cell r="D725" t="str">
            <v>Vuongelontie 11</v>
          </cell>
          <cell r="E725" t="str">
            <v>Sirkka</v>
          </cell>
          <cell r="F725" t="str">
            <v xml:space="preserve">99130 </v>
          </cell>
          <cell r="G725" t="str">
            <v>Finland</v>
          </cell>
          <cell r="H725" t="str">
            <v/>
          </cell>
          <cell r="I725" t="str">
            <v/>
          </cell>
          <cell r="J725" t="str">
            <v/>
          </cell>
          <cell r="K725" t="str">
            <v>+358 40 726 9213</v>
          </cell>
          <cell r="L725" t="str">
            <v>t-time.offical@outlook.com</v>
          </cell>
          <cell r="M725" t="str">
            <v>funstairs@hotmail.com</v>
          </cell>
        </row>
        <row r="726">
          <cell r="A726" t="str">
            <v>Henrico Erasmus</v>
          </cell>
          <cell r="D726" t="str">
            <v>21 Engelenburg St</v>
          </cell>
          <cell r="E726" t="str">
            <v>Vanderbijlpark</v>
          </cell>
          <cell r="F726">
            <v>1911</v>
          </cell>
          <cell r="K726" t="str">
            <v>082 395 4946</v>
          </cell>
        </row>
        <row r="727">
          <cell r="A727" t="str">
            <v>Henry Petersen</v>
          </cell>
          <cell r="B727" t="str">
            <v/>
          </cell>
          <cell r="C727" t="str">
            <v/>
          </cell>
          <cell r="D727" t="str">
            <v>151 Umgeni street</v>
          </cell>
          <cell r="E727" t="str">
            <v>Stilfontein</v>
          </cell>
          <cell r="F727" t="str">
            <v/>
          </cell>
          <cell r="G727" t="str">
            <v>2551</v>
          </cell>
          <cell r="H727" t="str">
            <v/>
          </cell>
          <cell r="I727" t="str">
            <v/>
          </cell>
          <cell r="J727" t="str">
            <v/>
          </cell>
          <cell r="K727" t="str">
            <v>082 745 4407</v>
          </cell>
          <cell r="L727" t="str">
            <v>h.petersen101@gmail.com</v>
          </cell>
          <cell r="M727" t="str">
            <v/>
          </cell>
        </row>
        <row r="728">
          <cell r="A728" t="str">
            <v>Henry Riggins</v>
          </cell>
          <cell r="D728" t="str">
            <v>4960 w. 190th street</v>
          </cell>
          <cell r="E728" t="str">
            <v xml:space="preserve">country club hills, </v>
          </cell>
          <cell r="F728" t="str">
            <v>illinois 60478</v>
          </cell>
          <cell r="G728" t="str">
            <v>USA</v>
          </cell>
          <cell r="I728" t="str">
            <v xml:space="preserve"> '+1 708 769-9078</v>
          </cell>
          <cell r="L728" t="str">
            <v>henryriggins@comcast.net</v>
          </cell>
        </row>
        <row r="729">
          <cell r="A729" t="str">
            <v>Henry Smith</v>
          </cell>
          <cell r="B729" t="str">
            <v/>
          </cell>
          <cell r="C729" t="str">
            <v/>
          </cell>
          <cell r="D729" t="str">
            <v>33 Garden Street </v>
          </cell>
          <cell r="E729" t="str">
            <v>Albertinia</v>
          </cell>
          <cell r="F729" t="str">
            <v>Western Cape </v>
          </cell>
          <cell r="G729" t="str">
            <v>6695 </v>
          </cell>
          <cell r="H729" t="str">
            <v/>
          </cell>
          <cell r="I729" t="str">
            <v/>
          </cell>
          <cell r="J729" t="str">
            <v/>
          </cell>
          <cell r="K729" t="str">
            <v>084 303 6113</v>
          </cell>
          <cell r="L729" t="str">
            <v>flytyingsmith@gmail.com</v>
          </cell>
          <cell r="M729" t="str">
            <v/>
          </cell>
        </row>
        <row r="730">
          <cell r="A730" t="str">
            <v>Herb Friedl</v>
          </cell>
          <cell r="D730" t="str">
            <v>Post Net Kimberly</v>
          </cell>
          <cell r="E730" t="str">
            <v>Shopp 22 North Cape Mall</v>
          </cell>
          <cell r="F730" t="str">
            <v>Kimberly</v>
          </cell>
          <cell r="G730">
            <v>8305</v>
          </cell>
          <cell r="I730" t="str">
            <v/>
          </cell>
          <cell r="J730" t="str">
            <v/>
          </cell>
          <cell r="K730" t="str">
            <v>082 557 4897</v>
          </cell>
          <cell r="L730" t="str">
            <v/>
          </cell>
          <cell r="M730" t="str">
            <v/>
          </cell>
        </row>
        <row r="731">
          <cell r="A731" t="str">
            <v>Herb Imondi</v>
          </cell>
          <cell r="D731" t="str">
            <v>7530 Johnnycake Ridge Rd.</v>
          </cell>
          <cell r="E731" t="str">
            <v>Mentor</v>
          </cell>
          <cell r="F731" t="str">
            <v>Ohio 44060-7646</v>
          </cell>
          <cell r="G731" t="str">
            <v>USA</v>
          </cell>
          <cell r="L731" t="str">
            <v>steelhq@oh.rr.com</v>
          </cell>
        </row>
        <row r="732">
          <cell r="A732" t="str">
            <v>Herman deGala</v>
          </cell>
          <cell r="B732" t="str">
            <v/>
          </cell>
          <cell r="C732" t="str">
            <v/>
          </cell>
          <cell r="D732" t="str">
            <v>19416 E. Nassau Dr.</v>
          </cell>
          <cell r="E732" t="str">
            <v>Aurora, CO</v>
          </cell>
          <cell r="F732" t="str">
            <v>CO 80013</v>
          </cell>
          <cell r="G732" t="str">
            <v>USA</v>
          </cell>
          <cell r="H732" t="str">
            <v/>
          </cell>
          <cell r="I732" t="str">
            <v>+1 303-766-2868</v>
          </cell>
          <cell r="J732" t="str">
            <v/>
          </cell>
          <cell r="K732" t="str">
            <v/>
          </cell>
          <cell r="L732" t="str">
            <v>degalah@msn.com</v>
          </cell>
          <cell r="M732" t="str">
            <v>degalah@msn.com</v>
          </cell>
        </row>
        <row r="733">
          <cell r="A733" t="str">
            <v>Herman Loubser</v>
          </cell>
          <cell r="D733" t="str">
            <v>21A Scheepers Avenue</v>
          </cell>
          <cell r="E733" t="str">
            <v>Potchefstroom</v>
          </cell>
          <cell r="F733">
            <v>2531</v>
          </cell>
          <cell r="G733" t="str">
            <v/>
          </cell>
          <cell r="I733" t="str">
            <v>018 294 3715</v>
          </cell>
          <cell r="J733" t="str">
            <v/>
          </cell>
          <cell r="K733" t="str">
            <v/>
          </cell>
          <cell r="L733" t="str">
            <v>hermanloubser@afrihost.co.za</v>
          </cell>
          <cell r="M733" t="str">
            <v/>
          </cell>
        </row>
        <row r="734">
          <cell r="A734" t="str">
            <v>Hermann Pritzlaff</v>
          </cell>
          <cell r="D734" t="str">
            <v>Jessnesvegen 559</v>
          </cell>
          <cell r="E734" t="str">
            <v>2320 Furnes</v>
          </cell>
          <cell r="F734" t="str">
            <v>Norway</v>
          </cell>
          <cell r="G734" t="str">
            <v/>
          </cell>
          <cell r="I734" t="str">
            <v/>
          </cell>
          <cell r="J734" t="str">
            <v/>
          </cell>
          <cell r="K734" t="str">
            <v>4747464035</v>
          </cell>
          <cell r="L734" t="str">
            <v>hermann.pritzlaff@tyrili.no</v>
          </cell>
          <cell r="M734" t="str">
            <v>hermann.pritzlaff@tyrili.no</v>
          </cell>
        </row>
        <row r="735">
          <cell r="A735" t="str">
            <v>Hermann Staal</v>
          </cell>
          <cell r="D735" t="str">
            <v xml:space="preserve">PO Box 11616 </v>
          </cell>
          <cell r="E735" t="str">
            <v>Selcourt</v>
          </cell>
          <cell r="F735" t="str">
            <v>1567</v>
          </cell>
          <cell r="K735" t="str">
            <v>0828517577</v>
          </cell>
          <cell r="L735" t="str">
            <v>carie.staal@roedl.co.za</v>
          </cell>
          <cell r="M735" t="str">
            <v>hermann.staal@gmail.com</v>
          </cell>
        </row>
        <row r="736">
          <cell r="A736" t="str">
            <v>Hernan Rebolledo Berríos</v>
          </cell>
          <cell r="B736" t="str">
            <v/>
          </cell>
          <cell r="C736" t="str">
            <v/>
          </cell>
          <cell r="D736" t="str">
            <v>Avenida Bulnes 01448</v>
          </cell>
          <cell r="E736" t="str">
            <v>Santiago</v>
          </cell>
          <cell r="F736" t="str">
            <v>Chile</v>
          </cell>
          <cell r="G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 t="str">
            <v>+56 99 649 2841</v>
          </cell>
          <cell r="L736" t="str">
            <v>hernan.rebolledo@gmail.com</v>
          </cell>
          <cell r="M736" t="str">
            <v>hernan.rebolledo@gmail.com</v>
          </cell>
        </row>
        <row r="737">
          <cell r="A737" t="str">
            <v>Herve Chiodi</v>
          </cell>
          <cell r="B737" t="str">
            <v/>
          </cell>
          <cell r="C737" t="str">
            <v/>
          </cell>
          <cell r="D737" t="str">
            <v>Charente Maritime</v>
          </cell>
          <cell r="E737" t="str">
            <v>16 route de Surgères</v>
          </cell>
          <cell r="F737" t="str">
            <v>17700 Péré</v>
          </cell>
          <cell r="G737" t="str">
            <v>France</v>
          </cell>
          <cell r="H737" t="str">
            <v/>
          </cell>
          <cell r="I737" t="str">
            <v/>
          </cell>
          <cell r="J737" t="str">
            <v/>
          </cell>
          <cell r="K737" t="str">
            <v/>
          </cell>
          <cell r="L737" t="str">
            <v>rvchiodi@gmail.com</v>
          </cell>
          <cell r="M737" t="str">
            <v/>
          </cell>
        </row>
        <row r="738">
          <cell r="A738" t="str">
            <v>Hester Jaco Beyleveld</v>
          </cell>
          <cell r="D738" t="str">
            <v/>
          </cell>
          <cell r="E738" t="str">
            <v/>
          </cell>
          <cell r="F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083 302 6133</v>
          </cell>
          <cell r="L738" t="str">
            <v>bladerunner@xsinet.co.za</v>
          </cell>
          <cell r="M738" t="str">
            <v/>
          </cell>
        </row>
        <row r="739">
          <cell r="A739" t="str">
            <v>Hilary Robinson</v>
          </cell>
          <cell r="B739" t="str">
            <v/>
          </cell>
          <cell r="C739" t="str">
            <v/>
          </cell>
          <cell r="D739" t="str">
            <v>Calle Jonqueres 14, Apart 4-2,</v>
          </cell>
          <cell r="E739" t="str">
            <v>Barcelona</v>
          </cell>
          <cell r="F739" t="str">
            <v>OCP 08003</v>
          </cell>
          <cell r="G739" t="str">
            <v>Spain</v>
          </cell>
          <cell r="H739" t="str">
            <v/>
          </cell>
          <cell r="I739" t="str">
            <v/>
          </cell>
          <cell r="J739" t="str">
            <v/>
          </cell>
          <cell r="K739" t="str">
            <v>+34 63 719 3178</v>
          </cell>
          <cell r="L739" t="str">
            <v>h.robinson@excodex.com</v>
          </cell>
          <cell r="M739" t="str">
            <v/>
          </cell>
        </row>
        <row r="740">
          <cell r="A740" t="str">
            <v>Homith Hooseria</v>
          </cell>
          <cell r="B740" t="str">
            <v/>
          </cell>
          <cell r="C740" t="str">
            <v/>
          </cell>
          <cell r="D740" t="str">
            <v>25 Jacana Street</v>
          </cell>
          <cell r="E740" t="str">
            <v>Fourways</v>
          </cell>
          <cell r="F740" t="str">
            <v>Johannesburg</v>
          </cell>
          <cell r="G740" t="str">
            <v>2191</v>
          </cell>
          <cell r="H740" t="str">
            <v/>
          </cell>
          <cell r="I740" t="str">
            <v/>
          </cell>
          <cell r="J740" t="str">
            <v/>
          </cell>
          <cell r="K740" t="str">
            <v>082 906 3500</v>
          </cell>
          <cell r="L740" t="str">
            <v>homithh@gmail.com</v>
          </cell>
          <cell r="M740" t="str">
            <v/>
          </cell>
        </row>
        <row r="741">
          <cell r="A741" t="str">
            <v>Hoosein Hassani</v>
          </cell>
          <cell r="B741" t="str">
            <v/>
          </cell>
          <cell r="C741" t="str">
            <v/>
          </cell>
          <cell r="D741" t="str">
            <v>3351 Oneil Ct</v>
          </cell>
          <cell r="E741" t="str">
            <v xml:space="preserve">Soquel  </v>
          </cell>
          <cell r="F741" t="str">
            <v>CA 95073</v>
          </cell>
          <cell r="G741" t="str">
            <v>USA</v>
          </cell>
          <cell r="H741" t="str">
            <v/>
          </cell>
          <cell r="I741" t="str">
            <v>+1 707 416 1796</v>
          </cell>
          <cell r="J741" t="str">
            <v/>
          </cell>
          <cell r="K741" t="str">
            <v/>
          </cell>
          <cell r="L741" t="str">
            <v>hosseinhassani1979@yahoo.com</v>
          </cell>
          <cell r="M741" t="str">
            <v/>
          </cell>
        </row>
        <row r="742">
          <cell r="A742" t="str">
            <v>Hugh McLaurin</v>
          </cell>
          <cell r="B742" t="str">
            <v/>
          </cell>
          <cell r="C742" t="str">
            <v/>
          </cell>
          <cell r="D742" t="str">
            <v>PO Box 162</v>
          </cell>
          <cell r="E742" t="str">
            <v>Elloree</v>
          </cell>
          <cell r="F742" t="str">
            <v>SC 29047</v>
          </cell>
          <cell r="G742" t="str">
            <v>United States</v>
          </cell>
          <cell r="H742" t="str">
            <v/>
          </cell>
          <cell r="I742" t="str">
            <v/>
          </cell>
          <cell r="J742" t="str">
            <v/>
          </cell>
          <cell r="K742" t="str">
            <v>+1 803-707-3998</v>
          </cell>
          <cell r="L742" t="str">
            <v>hmclauriniv@gmail.com</v>
          </cell>
          <cell r="M742" t="str">
            <v>hmclauriniv@gmail.com</v>
          </cell>
        </row>
        <row r="743">
          <cell r="A743" t="str">
            <v>Hugh Rosen</v>
          </cell>
          <cell r="B743" t="str">
            <v/>
          </cell>
          <cell r="C743" t="str">
            <v/>
          </cell>
          <cell r="D743" t="str">
            <v>14820 El Sentido</v>
          </cell>
          <cell r="E743" t="str">
            <v>Box 9022</v>
          </cell>
          <cell r="F743" t="str">
            <v>Rancho Santa Fe</v>
          </cell>
          <cell r="G743" t="str">
            <v>CA 92067, USA</v>
          </cell>
          <cell r="H743" t="str">
            <v/>
          </cell>
          <cell r="I743" t="str">
            <v>+1 858 352 8884</v>
          </cell>
          <cell r="J743" t="str">
            <v/>
          </cell>
          <cell r="K743" t="str">
            <v>+1 858 352 8884</v>
          </cell>
          <cell r="L743" t="str">
            <v>hrosen@scripps.edu</v>
          </cell>
          <cell r="M743" t="str">
            <v>hrosen@scripps.edu</v>
          </cell>
        </row>
        <row r="744">
          <cell r="A744" t="str">
            <v>Hugo Heimdal</v>
          </cell>
          <cell r="B744" t="str">
            <v/>
          </cell>
          <cell r="C744" t="str">
            <v/>
          </cell>
          <cell r="D744" t="str">
            <v>Storvenna 8</v>
          </cell>
          <cell r="E744" t="str">
            <v>2212 Kongsvinger</v>
          </cell>
          <cell r="F744" t="str">
            <v/>
          </cell>
          <cell r="G744" t="str">
            <v>Norway</v>
          </cell>
          <cell r="H744" t="str">
            <v/>
          </cell>
          <cell r="I744" t="str">
            <v/>
          </cell>
          <cell r="J744" t="str">
            <v/>
          </cell>
          <cell r="K744" t="str">
            <v>0047 95 13 74 97</v>
          </cell>
          <cell r="L744" t="str">
            <v>hhe@elementlogic.no</v>
          </cell>
          <cell r="M744" t="str">
            <v>hhe@elementlogic.no</v>
          </cell>
        </row>
        <row r="745">
          <cell r="A745" t="str">
            <v>Iain Williamson</v>
          </cell>
          <cell r="D745" t="str">
            <v>PO Box 23888</v>
          </cell>
          <cell r="E745" t="str">
            <v>Claremont</v>
          </cell>
          <cell r="F745">
            <v>7735</v>
          </cell>
          <cell r="L745" t="str">
            <v>IWilliamson@oldmutual.com</v>
          </cell>
        </row>
        <row r="746">
          <cell r="A746" t="str">
            <v>Ian Ainslie</v>
          </cell>
          <cell r="B746" t="str">
            <v>FlyLife Publishing</v>
          </cell>
          <cell r="C746" t="str">
            <v/>
          </cell>
          <cell r="D746" t="str">
            <v>FlyLife Publishing</v>
          </cell>
          <cell r="E746" t="str">
            <v>45 Bridge Street</v>
          </cell>
          <cell r="F746" t="str">
            <v>Richmond, TAS 7025 </v>
          </cell>
          <cell r="G746" t="str">
            <v>Australia</v>
          </cell>
          <cell r="I746" t="str">
            <v/>
          </cell>
          <cell r="J746" t="str">
            <v/>
          </cell>
          <cell r="K746" t="str">
            <v/>
          </cell>
          <cell r="L746" t="str">
            <v>ian@flylife.com.au</v>
          </cell>
          <cell r="M746" t="str">
            <v/>
          </cell>
        </row>
        <row r="747">
          <cell r="A747" t="str">
            <v>Ian Blakeman</v>
          </cell>
          <cell r="E747" t="str">
            <v xml:space="preserve">Ancaster  L9K1K7 </v>
          </cell>
          <cell r="F747" t="str">
            <v>Ontario</v>
          </cell>
          <cell r="G747" t="str">
            <v>Canada J8T 3S9</v>
          </cell>
          <cell r="L747" t="str">
            <v>chuckingfluff@gmail.com</v>
          </cell>
        </row>
        <row r="748">
          <cell r="A748" t="str">
            <v>Ian Bleach</v>
          </cell>
          <cell r="D748" t="str">
            <v>PO Box 69</v>
          </cell>
          <cell r="E748" t="str">
            <v>Laezonia</v>
          </cell>
          <cell r="F748" t="str">
            <v>0026</v>
          </cell>
          <cell r="K748" t="str">
            <v>0827843725</v>
          </cell>
          <cell r="L748" t="str">
            <v>ian.bleach@yahoo.com</v>
          </cell>
        </row>
        <row r="749">
          <cell r="A749" t="str">
            <v>Ian Carty</v>
          </cell>
          <cell r="B749" t="str">
            <v/>
          </cell>
          <cell r="C749" t="str">
            <v/>
          </cell>
          <cell r="D749" t="str">
            <v>Postnet Suite 62</v>
          </cell>
          <cell r="E749" t="str">
            <v>Private Bag X9</v>
          </cell>
          <cell r="F749" t="str">
            <v>Benmore</v>
          </cell>
          <cell r="G749" t="str">
            <v>2010</v>
          </cell>
          <cell r="H749" t="str">
            <v/>
          </cell>
          <cell r="I749" t="str">
            <v/>
          </cell>
          <cell r="J749" t="str">
            <v/>
          </cell>
          <cell r="K749" t="str">
            <v>0824193531</v>
          </cell>
          <cell r="L749" t="str">
            <v>Ian.Carty@bytes.co.za</v>
          </cell>
          <cell r="M749" t="str">
            <v/>
          </cell>
        </row>
        <row r="750">
          <cell r="A750" t="str">
            <v>Ian Colborne</v>
          </cell>
          <cell r="B750" t="str">
            <v/>
          </cell>
          <cell r="C750" t="str">
            <v/>
          </cell>
          <cell r="D750" t="str">
            <v>46 Queens Gate</v>
          </cell>
          <cell r="E750" t="str">
            <v>Consett, Co. Durham</v>
          </cell>
          <cell r="F750" t="str">
            <v>DH85FB</v>
          </cell>
          <cell r="G750" t="str">
            <v xml:space="preserve">United Kingdom </v>
          </cell>
          <cell r="H750" t="str">
            <v/>
          </cell>
          <cell r="I750" t="str">
            <v>+44 120 759 1454</v>
          </cell>
          <cell r="J750" t="str">
            <v/>
          </cell>
          <cell r="K750" t="str">
            <v>+44 77 3470 2266</v>
          </cell>
          <cell r="L750" t="str">
            <v>iancolborne@hotmail.co.uk</v>
          </cell>
          <cell r="M750" t="str">
            <v/>
          </cell>
        </row>
        <row r="751">
          <cell r="A751" t="str">
            <v>Ian Douglas</v>
          </cell>
          <cell r="D751" t="str">
            <v>25211 Stockport St,  APT 264</v>
          </cell>
          <cell r="E751" t="str">
            <v>Laguna Hills,
CA 92653</v>
          </cell>
          <cell r="F751" t="str">
            <v>CA 92653</v>
          </cell>
          <cell r="G751" t="str">
            <v>USA</v>
          </cell>
          <cell r="I751" t="str">
            <v>+1 949 439 6838</v>
          </cell>
          <cell r="J751" t="str">
            <v/>
          </cell>
          <cell r="K751" t="str">
            <v/>
          </cell>
          <cell r="L751" t="str">
            <v>ijedouglas@gmail.com</v>
          </cell>
          <cell r="M751" t="str">
            <v>ijedouglas@gmail.com</v>
          </cell>
        </row>
        <row r="752">
          <cell r="A752" t="str">
            <v>Ian Gaylord</v>
          </cell>
          <cell r="B752" t="str">
            <v/>
          </cell>
          <cell r="C752" t="str">
            <v/>
          </cell>
          <cell r="D752" t="str">
            <v>PO Box 32234</v>
          </cell>
          <cell r="E752" t="str">
            <v>Kyalami</v>
          </cell>
          <cell r="F752" t="str">
            <v>1684</v>
          </cell>
          <cell r="G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 t="str">
            <v>083 412 5807</v>
          </cell>
          <cell r="L752" t="str">
            <v>gaylord.ian@gmail.com</v>
          </cell>
          <cell r="M752" t="str">
            <v/>
          </cell>
        </row>
        <row r="753">
          <cell r="A753" t="str">
            <v>Ian Gibson</v>
          </cell>
          <cell r="B753" t="str">
            <v/>
          </cell>
          <cell r="C753" t="str">
            <v/>
          </cell>
          <cell r="D753" t="str">
            <v>23 Rocklands Road</v>
          </cell>
          <cell r="E753" t="str">
            <v>Murdock Valley</v>
          </cell>
          <cell r="F753" t="str">
            <v>Simonstown</v>
          </cell>
          <cell r="G753" t="str">
            <v>7975</v>
          </cell>
          <cell r="H753" t="str">
            <v/>
          </cell>
          <cell r="I753" t="str">
            <v/>
          </cell>
          <cell r="J753" t="str">
            <v/>
          </cell>
          <cell r="K753" t="str">
            <v>082 778 6279</v>
          </cell>
          <cell r="L753" t="str">
            <v>ian.gibson@live.co.za</v>
          </cell>
          <cell r="M753" t="str">
            <v>bill.frecn@stonomarsh.com</v>
          </cell>
        </row>
        <row r="754">
          <cell r="A754" t="str">
            <v>Ian Jackson</v>
          </cell>
          <cell r="D754" t="str">
            <v>Kokstad Road Engineer</v>
          </cell>
          <cell r="K754" t="str">
            <v>082 882 9211</v>
          </cell>
        </row>
        <row r="755">
          <cell r="A755" t="str">
            <v>Ian Keogan</v>
          </cell>
          <cell r="D755" t="str">
            <v>Everard Read Gallery</v>
          </cell>
          <cell r="E755" t="str">
            <v>6 Jellicoe Ave</v>
          </cell>
          <cell r="F755" t="str">
            <v>Rosebank</v>
          </cell>
          <cell r="G755">
            <v>2196</v>
          </cell>
          <cell r="K755" t="str">
            <v>082 894 0333</v>
          </cell>
          <cell r="L755" t="str">
            <v>ian@everard.co.za</v>
          </cell>
        </row>
        <row r="756">
          <cell r="A756" t="str">
            <v>Ian Lourens</v>
          </cell>
          <cell r="D756" t="str">
            <v>PO BOX 7435</v>
          </cell>
          <cell r="E756" t="str">
            <v>Stellenbosch</v>
          </cell>
          <cell r="F756">
            <v>7599</v>
          </cell>
          <cell r="K756" t="str">
            <v>082 335 7933</v>
          </cell>
          <cell r="L756" t="str">
            <v>ianlourens@telkomsa.net</v>
          </cell>
        </row>
        <row r="757">
          <cell r="A757" t="str">
            <v>Ian Musto</v>
          </cell>
          <cell r="B757" t="str">
            <v/>
          </cell>
          <cell r="C757" t="str">
            <v/>
          </cell>
          <cell r="D757" t="str">
            <v>68 Lansell Circuit</v>
          </cell>
          <cell r="E757" t="str">
            <v>Wanniassa</v>
          </cell>
          <cell r="F757" t="str">
            <v>ACT     2903</v>
          </cell>
          <cell r="G757" t="str">
            <v>Australia</v>
          </cell>
          <cell r="H757" t="str">
            <v/>
          </cell>
          <cell r="I757">
            <v>61261618620</v>
          </cell>
          <cell r="J757" t="str">
            <v/>
          </cell>
          <cell r="K757" t="str">
            <v>+61 40 675 0459</v>
          </cell>
          <cell r="L757" t="str">
            <v>musto@grapevine.com.au</v>
          </cell>
          <cell r="M757" t="str">
            <v/>
          </cell>
        </row>
        <row r="758">
          <cell r="A758" t="str">
            <v>Ian Rohtbart</v>
          </cell>
          <cell r="B758" t="str">
            <v>Woppas International Ltd</v>
          </cell>
          <cell r="C758" t="str">
            <v>P O Box 43290, Woodstock, 7915</v>
          </cell>
          <cell r="D758" t="str">
            <v>9 Salisbury Palms</v>
          </cell>
          <cell r="E758" t="str">
            <v>19 Salisbury Road</v>
          </cell>
          <cell r="F758" t="str">
            <v>Kenilworth</v>
          </cell>
          <cell r="G758">
            <v>7708</v>
          </cell>
          <cell r="I758" t="str">
            <v>021 447 0903</v>
          </cell>
          <cell r="L758" t="str">
            <v>Ian Rohtbart [rohtian@iafrica.com]</v>
          </cell>
        </row>
        <row r="759">
          <cell r="A759" t="str">
            <v>Ian Strachan</v>
          </cell>
          <cell r="D759" t="str">
            <v>Heathview, Mogador Road</v>
          </cell>
          <cell r="E759" t="str">
            <v>Lower Kingswood</v>
          </cell>
          <cell r="F759" t="str">
            <v>Tadworth</v>
          </cell>
          <cell r="G759" t="str">
            <v>Surrey, UK</v>
          </cell>
          <cell r="I759" t="str">
            <v>+44 173 722 6411</v>
          </cell>
          <cell r="J759" t="str">
            <v/>
          </cell>
          <cell r="K759" t="str">
            <v>+44 7831 643409</v>
          </cell>
          <cell r="L759" t="str">
            <v>ianjstrachan@btinternet.com</v>
          </cell>
          <cell r="M759" t="str">
            <v>ianjstrachan@btinternet.com</v>
          </cell>
        </row>
        <row r="760">
          <cell r="A760" t="str">
            <v>Ian Weston</v>
          </cell>
          <cell r="D760" t="str">
            <v xml:space="preserve">2 Lower Spurtree Lane.      </v>
          </cell>
          <cell r="E760" t="str">
            <v xml:space="preserve">Tenbury Wells.       </v>
          </cell>
          <cell r="F760" t="str">
            <v xml:space="preserve">Worcestershire.     </v>
          </cell>
          <cell r="G760" t="str">
            <v>WR17 8LG.   UK</v>
          </cell>
          <cell r="I760" t="str">
            <v>Skype Name ianweston2</v>
          </cell>
          <cell r="L760" t="str">
            <v>ianweston@btinternet.com</v>
          </cell>
        </row>
        <row r="761">
          <cell r="A761" t="str">
            <v>Ibrahim</v>
          </cell>
          <cell r="B761" t="str">
            <v>Solly's Anglers</v>
          </cell>
          <cell r="C761" t="str">
            <v xml:space="preserve">322  Garsfontein Drive, Shop No. 2, Lighting Warehouse Building,  Waterfall Glen, Pretoria </v>
          </cell>
          <cell r="D761" t="str">
            <v>PostNet Suite 263</v>
          </cell>
          <cell r="E761" t="str">
            <v>Private Bag X4</v>
          </cell>
          <cell r="F761" t="str">
            <v xml:space="preserve">Menlo Park </v>
          </cell>
          <cell r="G761" t="str">
            <v>0102</v>
          </cell>
          <cell r="I761" t="str">
            <v>012 348 0207</v>
          </cell>
          <cell r="J761" t="str">
            <v>012 348 9539</v>
          </cell>
          <cell r="K761" t="str">
            <v>012 348 0207</v>
          </cell>
          <cell r="L761" t="str">
            <v>sollysanglerscorner@telkomsa.net</v>
          </cell>
        </row>
        <row r="762">
          <cell r="A762" t="str">
            <v>Igme Ferreira</v>
          </cell>
          <cell r="B762" t="str">
            <v>Eme Systems</v>
          </cell>
          <cell r="D762" t="str">
            <v>4 Algoa road</v>
          </cell>
          <cell r="E762" t="str">
            <v>Rka Industrial Park</v>
          </cell>
          <cell r="F762" t="str">
            <v>Uitenhage</v>
          </cell>
          <cell r="G762" t="str">
            <v>6229</v>
          </cell>
          <cell r="K762" t="str">
            <v>084 404 2059</v>
          </cell>
          <cell r="L762" t="str">
            <v>igme@emesystems.co.za</v>
          </cell>
          <cell r="M762" t="str">
            <v>igmeferreira@gmail.com</v>
          </cell>
        </row>
        <row r="763">
          <cell r="A763" t="str">
            <v>Ilse Fourie</v>
          </cell>
          <cell r="D763" t="str">
            <v>PO Box 13105</v>
          </cell>
          <cell r="E763" t="str">
            <v>Nokem Park</v>
          </cell>
          <cell r="F763">
            <v>1631</v>
          </cell>
          <cell r="I763" t="str">
            <v>(012) 654 9998</v>
          </cell>
          <cell r="J763" t="str">
            <v>(012) 654 9997</v>
          </cell>
          <cell r="K763" t="str">
            <v>082 709 2262</v>
          </cell>
          <cell r="L763" t="str">
            <v>ilse@innjoy.co.za</v>
          </cell>
        </row>
        <row r="764">
          <cell r="A764" t="str">
            <v>Imraan Parker</v>
          </cell>
          <cell r="B764" t="str">
            <v/>
          </cell>
          <cell r="C764" t="str">
            <v/>
          </cell>
          <cell r="D764" t="str">
            <v>73 Ringwood Drive</v>
          </cell>
          <cell r="E764" t="str">
            <v>Pinelands</v>
          </cell>
          <cell r="F764" t="str">
            <v>7405</v>
          </cell>
          <cell r="G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 t="str">
            <v>072 211 3179</v>
          </cell>
          <cell r="L764" t="str">
            <v>imraan.parker@debeersgroup.com</v>
          </cell>
          <cell r="M764" t="str">
            <v/>
          </cell>
        </row>
        <row r="765">
          <cell r="A765" t="str">
            <v>info@onderdemolen.nl</v>
          </cell>
          <cell r="B765" t="str">
            <v>email</v>
          </cell>
          <cell r="C765" t="str">
            <v>info@onderdemolen.nl</v>
          </cell>
          <cell r="F765" t="str">
            <v>Select Range "Cust"</v>
          </cell>
          <cell r="I765" t="str">
            <v>invdav245@aol.com</v>
          </cell>
          <cell r="M765">
            <v>0</v>
          </cell>
        </row>
        <row r="766">
          <cell r="A766" t="str">
            <v>Ingbert Misselhorn</v>
          </cell>
          <cell r="B766" t="str">
            <v/>
          </cell>
          <cell r="C766" t="str">
            <v/>
          </cell>
          <cell r="D766" t="str">
            <v xml:space="preserve">12 Princess Anne Place </v>
          </cell>
          <cell r="E766" t="str">
            <v xml:space="preserve">Dawncliffe </v>
          </cell>
          <cell r="F766" t="str">
            <v xml:space="preserve">WESTVILLE </v>
          </cell>
          <cell r="G766" t="str">
            <v xml:space="preserve">3629 </v>
          </cell>
          <cell r="H766" t="str">
            <v/>
          </cell>
          <cell r="I766" t="str">
            <v xml:space="preserve">031 2661133 </v>
          </cell>
          <cell r="J766" t="str">
            <v/>
          </cell>
          <cell r="K766" t="str">
            <v xml:space="preserve">082 3596764 </v>
          </cell>
          <cell r="L766" t="str">
            <v>ingbertm@gmail.com</v>
          </cell>
          <cell r="M766" t="str">
            <v/>
          </cell>
        </row>
        <row r="767">
          <cell r="A767" t="str">
            <v>Isao Nakamura</v>
          </cell>
          <cell r="B767" t="str">
            <v/>
          </cell>
          <cell r="C767" t="str">
            <v/>
          </cell>
          <cell r="D767" t="str">
            <v>2-24-6-405, Kyoumachi, Kawasaki-ku,</v>
          </cell>
          <cell r="E767" t="str">
            <v>Kawasaki-shi,Kanagawa-ken,</v>
          </cell>
          <cell r="F767" t="str">
            <v>210-0848</v>
          </cell>
          <cell r="G767" t="str">
            <v>Japan</v>
          </cell>
          <cell r="H767" t="str">
            <v/>
          </cell>
          <cell r="I767" t="str">
            <v/>
          </cell>
          <cell r="J767" t="str">
            <v/>
          </cell>
          <cell r="K767" t="str">
            <v>+81-90-2222-0764</v>
          </cell>
          <cell r="L767" t="str">
            <v>isaonakamura@pep.ne.jp</v>
          </cell>
          <cell r="M767" t="str">
            <v>isaonakamura@pep.ne.jp</v>
          </cell>
        </row>
        <row r="768">
          <cell r="A768" t="str">
            <v xml:space="preserve">Ivan Tyler </v>
          </cell>
          <cell r="D768" t="str">
            <v xml:space="preserve">PO BOX 1156  </v>
          </cell>
          <cell r="E768" t="str">
            <v xml:space="preserve">Cresta </v>
          </cell>
          <cell r="F768">
            <v>2118</v>
          </cell>
          <cell r="L768" t="str">
            <v>ityler@telkomsa.net</v>
          </cell>
        </row>
        <row r="769">
          <cell r="A769" t="str">
            <v>Ivo Perestrelo</v>
          </cell>
          <cell r="D769" t="str">
            <v>Randpark Ridge</v>
          </cell>
          <cell r="E769">
            <v>2156</v>
          </cell>
          <cell r="K769" t="str">
            <v>074 110 8752</v>
          </cell>
          <cell r="L769" t="str">
            <v>rika@kgllaw.co.za</v>
          </cell>
        </row>
        <row r="770">
          <cell r="A770" t="str">
            <v>J. Dos Santos</v>
          </cell>
          <cell r="D770" t="str">
            <v>4 Shannon</v>
          </cell>
          <cell r="E770" t="str">
            <v>6th Road</v>
          </cell>
          <cell r="F770" t="str">
            <v>Hyde Park, JHB</v>
          </cell>
          <cell r="G770">
            <v>2196</v>
          </cell>
          <cell r="I770" t="str">
            <v/>
          </cell>
          <cell r="J770" t="str">
            <v/>
          </cell>
          <cell r="K770" t="str">
            <v>0832993761</v>
          </cell>
          <cell r="L770" t="str">
            <v>adossantos@suburban.co.za</v>
          </cell>
          <cell r="M770" t="str">
            <v/>
          </cell>
        </row>
        <row r="771">
          <cell r="A771" t="str">
            <v>J.P.Fernandes</v>
          </cell>
          <cell r="B771" t="str">
            <v>ATAVIC ENGINEERING</v>
          </cell>
          <cell r="D771" t="str">
            <v>31 Shaft rd</v>
          </cell>
          <cell r="E771" t="str">
            <v>Knights</v>
          </cell>
          <cell r="F771" t="str">
            <v>Germinston</v>
          </cell>
          <cell r="G771">
            <v>1401</v>
          </cell>
          <cell r="I771" t="str">
            <v>011- 828 3811</v>
          </cell>
          <cell r="K771" t="str">
            <v>082- 686 4946</v>
          </cell>
          <cell r="L771" t="str">
            <v>jp.atavic@gmail.com</v>
          </cell>
        </row>
        <row r="772">
          <cell r="A772" t="str">
            <v>Jaap van de Kampp</v>
          </cell>
          <cell r="B772" t="str">
            <v/>
          </cell>
          <cell r="C772" t="str">
            <v/>
          </cell>
          <cell r="D772" t="str">
            <v>Louis Davidsstraat 250</v>
          </cell>
          <cell r="E772" t="str">
            <v>1311LZ</v>
          </cell>
          <cell r="F772" t="str">
            <v>Almere</v>
          </cell>
          <cell r="G772" t="str">
            <v>Netherlands</v>
          </cell>
          <cell r="H772" t="str">
            <v/>
          </cell>
          <cell r="I772" t="str">
            <v/>
          </cell>
          <cell r="J772" t="str">
            <v/>
          </cell>
          <cell r="K772" t="str">
            <v>+31 61 808 6514</v>
          </cell>
          <cell r="L772" t="str">
            <v>jaapkampp@gmail</v>
          </cell>
          <cell r="M772" t="str">
            <v/>
          </cell>
        </row>
        <row r="773">
          <cell r="A773" t="str">
            <v>Jac Aldous</v>
          </cell>
          <cell r="D773" t="str">
            <v>77 Fenniscowles Road</v>
          </cell>
          <cell r="E773" t="str">
            <v>Umbilo</v>
          </cell>
          <cell r="F773" t="str">
            <v>Durban</v>
          </cell>
          <cell r="G773">
            <v>4001</v>
          </cell>
          <cell r="I773" t="str">
            <v/>
          </cell>
          <cell r="J773" t="str">
            <v/>
          </cell>
          <cell r="K773" t="str">
            <v>084 407 7655</v>
          </cell>
          <cell r="L773" t="str">
            <v>jacaldous@gmail.com</v>
          </cell>
          <cell r="M773" t="str">
            <v/>
          </cell>
        </row>
        <row r="774">
          <cell r="A774" t="str">
            <v xml:space="preserve">Jack Devlin </v>
          </cell>
          <cell r="D774" t="str">
            <v>PO Box 212</v>
          </cell>
          <cell r="E774" t="str">
            <v xml:space="preserve">Southworth, </v>
          </cell>
          <cell r="F774" t="str">
            <v xml:space="preserve">Washington </v>
          </cell>
          <cell r="G774" t="str">
            <v>USA</v>
          </cell>
          <cell r="I774" t="str">
            <v/>
          </cell>
          <cell r="J774" t="str">
            <v/>
          </cell>
          <cell r="K774" t="str">
            <v/>
          </cell>
          <cell r="L774" t="str">
            <v>nwcstr@q.com</v>
          </cell>
          <cell r="M774" t="str">
            <v/>
          </cell>
        </row>
        <row r="775">
          <cell r="A775" t="str">
            <v>Jack Gillis</v>
          </cell>
          <cell r="B775" t="str">
            <v/>
          </cell>
          <cell r="C775" t="str">
            <v/>
          </cell>
          <cell r="D775" t="str">
            <v>4000 Sigma Rd. Apt. 2406</v>
          </cell>
          <cell r="E775" t="str">
            <v xml:space="preserve">Dallas, </v>
          </cell>
          <cell r="F775" t="str">
            <v>TX 75244-8117</v>
          </cell>
          <cell r="G775" t="str">
            <v>USA</v>
          </cell>
          <cell r="H775" t="str">
            <v/>
          </cell>
          <cell r="I775" t="str">
            <v>+1 214-718-4910</v>
          </cell>
          <cell r="J775" t="str">
            <v/>
          </cell>
          <cell r="K775" t="str">
            <v>+1 214-718-4910</v>
          </cell>
          <cell r="L775" t="str">
            <v>gillis2011@gmail.com</v>
          </cell>
          <cell r="M775" t="str">
            <v>gillis2011@gmail.com</v>
          </cell>
        </row>
        <row r="776">
          <cell r="A776" t="str">
            <v>Jack Kos</v>
          </cell>
          <cell r="B776" t="str">
            <v/>
          </cell>
          <cell r="C776" t="str">
            <v/>
          </cell>
          <cell r="D776" t="str">
            <v>3a Huntlywood Terrace</v>
          </cell>
          <cell r="E776" t="str">
            <v>Hillsborough</v>
          </cell>
          <cell r="F776" t="str">
            <v>Christchurch</v>
          </cell>
          <cell r="G776" t="str">
            <v>New Zealand, 8022</v>
          </cell>
          <cell r="H776" t="str">
            <v/>
          </cell>
          <cell r="I776" t="str">
            <v/>
          </cell>
          <cell r="J776" t="str">
            <v/>
          </cell>
          <cell r="K776" t="str">
            <v/>
          </cell>
          <cell r="L776" t="str">
            <v>jackkos289@gmail.com</v>
          </cell>
          <cell r="M776" t="str">
            <v/>
          </cell>
        </row>
        <row r="777">
          <cell r="A777" t="str">
            <v>Jackie Mahon</v>
          </cell>
          <cell r="D777" t="str">
            <v> Barnadearg grange</v>
          </cell>
          <cell r="E777" t="str">
            <v xml:space="preserve">Sligo </v>
          </cell>
          <cell r="F777" t="str">
            <v>Ireland</v>
          </cell>
          <cell r="G777" t="str">
            <v/>
          </cell>
          <cell r="I777" t="str">
            <v/>
          </cell>
          <cell r="J777" t="str">
            <v/>
          </cell>
          <cell r="K777" t="str">
            <v>+353 879222458</v>
          </cell>
          <cell r="L777" t="str">
            <v>mahonjackie@gmail.com</v>
          </cell>
          <cell r="M777" t="str">
            <v/>
          </cell>
        </row>
        <row r="778">
          <cell r="A778" t="str">
            <v>Jaco Fick</v>
          </cell>
          <cell r="D778" t="str">
            <v>Posbus 867,</v>
          </cell>
          <cell r="E778" t="str">
            <v>Pongola,</v>
          </cell>
          <cell r="F778" t="str">
            <v>3170</v>
          </cell>
          <cell r="K778" t="str">
            <v>082 944 4650</v>
          </cell>
          <cell r="L778" t="str">
            <v>fickjacobus@gmail.com</v>
          </cell>
        </row>
        <row r="779">
          <cell r="A779" t="str">
            <v>Jaco Gous</v>
          </cell>
          <cell r="B779" t="str">
            <v/>
          </cell>
          <cell r="C779" t="str">
            <v/>
          </cell>
          <cell r="D779" t="str">
            <v>81 Kekewich Drive</v>
          </cell>
          <cell r="E779" t="str">
            <v>Monument Heights</v>
          </cell>
          <cell r="F779" t="str">
            <v>Kimberley</v>
          </cell>
          <cell r="G779" t="str">
            <v>8301</v>
          </cell>
          <cell r="H779" t="str">
            <v/>
          </cell>
          <cell r="I779" t="str">
            <v>053 832 9104</v>
          </cell>
          <cell r="J779" t="str">
            <v/>
          </cell>
          <cell r="K779" t="str">
            <v/>
          </cell>
          <cell r="L779" t="str">
            <v>dawariaguesthouse@gmail.com</v>
          </cell>
          <cell r="M779" t="str">
            <v/>
          </cell>
        </row>
        <row r="780">
          <cell r="A780" t="str">
            <v>Jaco Mare </v>
          </cell>
          <cell r="D780" t="str">
            <v>388 Ivor Ave</v>
          </cell>
          <cell r="E780" t="str">
            <v>Mountainview</v>
          </cell>
          <cell r="F780" t="str">
            <v>Pretoria</v>
          </cell>
          <cell r="G780" t="str">
            <v>0082 </v>
          </cell>
          <cell r="I780" t="str">
            <v/>
          </cell>
          <cell r="J780" t="str">
            <v/>
          </cell>
          <cell r="K780" t="str">
            <v>082 659 7214</v>
          </cell>
          <cell r="L780" t="str">
            <v>jacomare70@yahoo.com</v>
          </cell>
          <cell r="M780" t="str">
            <v/>
          </cell>
        </row>
        <row r="781">
          <cell r="A781" t="str">
            <v>Jaco Maritz</v>
          </cell>
          <cell r="D781" t="str">
            <v>PO Box 3425</v>
          </cell>
          <cell r="E781" t="str">
            <v>Durbanville</v>
          </cell>
          <cell r="F781" t="str">
            <v/>
          </cell>
          <cell r="G781">
            <v>7551</v>
          </cell>
          <cell r="I781" t="str">
            <v>082 688 2610</v>
          </cell>
          <cell r="J781" t="str">
            <v/>
          </cell>
          <cell r="K781" t="str">
            <v>082 688 2610</v>
          </cell>
          <cell r="L781" t="str">
            <v>maritz.jaco@gmail.com</v>
          </cell>
          <cell r="M781" t="str">
            <v/>
          </cell>
        </row>
        <row r="782">
          <cell r="A782" t="str">
            <v>Jaco Venter</v>
          </cell>
          <cell r="B782" t="str">
            <v/>
          </cell>
          <cell r="C782" t="str">
            <v/>
          </cell>
          <cell r="D782" t="str">
            <v>36 Kirby str</v>
          </cell>
          <cell r="E782" t="str">
            <v>Dobson</v>
          </cell>
          <cell r="F782" t="str">
            <v>Gordonsbay</v>
          </cell>
          <cell r="G782" t="str">
            <v>7140</v>
          </cell>
          <cell r="H782" t="str">
            <v/>
          </cell>
          <cell r="I782" t="str">
            <v>+27 (0)21 919 6976</v>
          </cell>
          <cell r="J782" t="str">
            <v/>
          </cell>
          <cell r="K782" t="str">
            <v>+27 (0)82 451 2177</v>
          </cell>
          <cell r="L782" t="str">
            <v>Jaco.Venter@bigengroup.com</v>
          </cell>
          <cell r="M782" t="str">
            <v/>
          </cell>
        </row>
        <row r="783">
          <cell r="A783" t="str">
            <v>Jaco Vorster</v>
          </cell>
          <cell r="D783" t="str">
            <v xml:space="preserve"> PO BOX 9769</v>
          </cell>
          <cell r="E783" t="str">
            <v>CINDA PARK</v>
          </cell>
          <cell r="F783" t="str">
            <v>BOKSBURG</v>
          </cell>
          <cell r="G783">
            <v>1463</v>
          </cell>
          <cell r="I783" t="str">
            <v>011 915 2222</v>
          </cell>
          <cell r="K783" t="str">
            <v>082 494 5443</v>
          </cell>
          <cell r="L783" t="str">
            <v>JacoV@Solutions4u.co.za</v>
          </cell>
        </row>
        <row r="784">
          <cell r="A784" t="str">
            <v>JACQUES DE KLERK</v>
          </cell>
          <cell r="D784" t="str">
            <v>P.O. BOX 1993</v>
          </cell>
          <cell r="E784" t="str">
            <v>BELA BELA</v>
          </cell>
          <cell r="F784" t="str">
            <v>0480</v>
          </cell>
          <cell r="L784" t="str">
            <v>shadowcast@vodamail.co.za</v>
          </cell>
        </row>
        <row r="785">
          <cell r="A785" t="str">
            <v>Jacques Kruger</v>
          </cell>
          <cell r="D785" t="str">
            <v>PO Box 7373</v>
          </cell>
          <cell r="E785" t="str">
            <v>Bonaero Park</v>
          </cell>
          <cell r="F785">
            <v>1622</v>
          </cell>
          <cell r="G785" t="str">
            <v>Kempton Park</v>
          </cell>
          <cell r="K785" t="str">
            <v>082 902 6386</v>
          </cell>
          <cell r="L785" t="str">
            <v xml:space="preserve"> JKruger@bwlog.com</v>
          </cell>
        </row>
        <row r="786">
          <cell r="A786" t="str">
            <v>Jacques Lucas</v>
          </cell>
          <cell r="B786" t="str">
            <v/>
          </cell>
          <cell r="C786" t="str">
            <v/>
          </cell>
          <cell r="D786" t="str">
            <v>49 Dickenson Rd</v>
          </cell>
          <cell r="E786" t="str">
            <v>Benoni</v>
          </cell>
          <cell r="F786" t="str">
            <v/>
          </cell>
          <cell r="G786" t="str">
            <v>1509</v>
          </cell>
          <cell r="H786" t="str">
            <v/>
          </cell>
          <cell r="I786" t="str">
            <v/>
          </cell>
          <cell r="J786" t="str">
            <v/>
          </cell>
          <cell r="K786" t="str">
            <v>082 929 3887</v>
          </cell>
          <cell r="L786" t="str">
            <v>Jacques.Lucas@moolmans.com</v>
          </cell>
          <cell r="M786" t="str">
            <v/>
          </cell>
        </row>
        <row r="787">
          <cell r="A787" t="str">
            <v>Jacques Schalkwyk</v>
          </cell>
          <cell r="B787" t="str">
            <v>Dimension Data CIS</v>
          </cell>
          <cell r="D787" t="str">
            <v>PO Box 11982</v>
          </cell>
          <cell r="E787" t="str">
            <v xml:space="preserve">Wierda Park South </v>
          </cell>
          <cell r="F787" t="str">
            <v>0057</v>
          </cell>
          <cell r="I787" t="str">
            <v>+27 (11) 575 1243</v>
          </cell>
          <cell r="J787" t="str">
            <v>+27 (11) 576 1243</v>
          </cell>
          <cell r="K787" t="str">
            <v>+27 (83) 644 6432</v>
          </cell>
          <cell r="L787" t="str">
            <v>jacques.schalkwyk@za.didata.com          </v>
          </cell>
        </row>
        <row r="788">
          <cell r="A788" t="str">
            <v>Jacques Stevenson</v>
          </cell>
          <cell r="D788" t="str">
            <v>PO Box 26587</v>
          </cell>
          <cell r="E788" t="str">
            <v>Gezina</v>
          </cell>
          <cell r="F788" t="str">
            <v>00 31</v>
          </cell>
          <cell r="L788" t="str">
            <v>jacques@condyn.net</v>
          </cell>
        </row>
        <row r="789">
          <cell r="A789" t="str">
            <v>Jacques Venter</v>
          </cell>
          <cell r="B789" t="str">
            <v/>
          </cell>
          <cell r="C789" t="str">
            <v/>
          </cell>
          <cell r="D789" t="str">
            <v>9 Vierperdewa Street</v>
          </cell>
          <cell r="E789" t="str">
            <v>Pellissier</v>
          </cell>
          <cell r="F789" t="str">
            <v>Bloemfontein</v>
          </cell>
          <cell r="G789" t="str">
            <v>9301</v>
          </cell>
          <cell r="H789" t="str">
            <v/>
          </cell>
          <cell r="I789" t="str">
            <v/>
          </cell>
          <cell r="J789" t="str">
            <v/>
          </cell>
          <cell r="K789" t="str">
            <v>082 490 9072</v>
          </cell>
          <cell r="L789" t="str">
            <v>rocco.allies@gmail.com</v>
          </cell>
          <cell r="M789" t="str">
            <v/>
          </cell>
        </row>
        <row r="790">
          <cell r="A790" t="str">
            <v>JACQUES WOLMARANS</v>
          </cell>
          <cell r="B790" t="str">
            <v/>
          </cell>
          <cell r="C790" t="str">
            <v/>
          </cell>
          <cell r="D790" t="str">
            <v>9 Monterey, 7 Sir Percy Spender Rd.,</v>
          </cell>
          <cell r="E790" t="str">
            <v>Montrose</v>
          </cell>
          <cell r="F790" t="str">
            <v>Pietermaritzburg</v>
          </cell>
          <cell r="G790" t="str">
            <v>3201</v>
          </cell>
          <cell r="H790" t="str">
            <v/>
          </cell>
          <cell r="I790" t="str">
            <v/>
          </cell>
          <cell r="J790" t="str">
            <v/>
          </cell>
          <cell r="K790" t="str">
            <v>082 903 8251</v>
          </cell>
          <cell r="L790" t="str">
            <v>JACQUES.WOLMARANS@kznpremier.gov.za</v>
          </cell>
          <cell r="M790" t="str">
            <v>ad-hoogenboezem@hotmail.com</v>
          </cell>
        </row>
        <row r="791">
          <cell r="A791" t="str">
            <v>Jagoba Garabieta Artiagoitia</v>
          </cell>
          <cell r="D791" t="str">
            <v xml:space="preserve">Barrio Goiri 6 </v>
          </cell>
          <cell r="E791" t="str">
            <v xml:space="preserve">Basauri (48970) </v>
          </cell>
          <cell r="F791" t="str">
            <v>Bizkaia</v>
          </cell>
          <cell r="G791" t="str">
            <v>SPAIN</v>
          </cell>
          <cell r="I791" t="str">
            <v xml:space="preserve">(+34) 944492821 </v>
          </cell>
          <cell r="J791" t="str">
            <v/>
          </cell>
          <cell r="K791" t="str">
            <v>(+34)639590745</v>
          </cell>
          <cell r="L791" t="str">
            <v>agogara@gmail.com</v>
          </cell>
          <cell r="M791" t="str">
            <v>jagogara@gmail.com</v>
          </cell>
        </row>
        <row r="792">
          <cell r="A792" t="str">
            <v>JAHN POTGIETER</v>
          </cell>
          <cell r="B792" t="str">
            <v/>
          </cell>
          <cell r="C792" t="str">
            <v/>
          </cell>
          <cell r="D792" t="str">
            <v>GILBOA BUILDING</v>
          </cell>
          <cell r="E792" t="str">
            <v>50 HAMILTON STREET (Cnr Hamilton and Edmund)</v>
          </cell>
          <cell r="F792" t="str">
            <v>ARCADIA , PRETORIA</v>
          </cell>
          <cell r="G792" t="str">
            <v>0002</v>
          </cell>
          <cell r="H792" t="str">
            <v/>
          </cell>
          <cell r="I792" t="str">
            <v>012-3033347/46</v>
          </cell>
          <cell r="J792" t="str">
            <v/>
          </cell>
          <cell r="K792" t="str">
            <v>083 602 6167</v>
          </cell>
          <cell r="L792" t="str">
            <v>jahn.potgieter@gauteng.gov.za</v>
          </cell>
          <cell r="M792" t="str">
            <v/>
          </cell>
        </row>
        <row r="793">
          <cell r="A793" t="str">
            <v>Jalaludin Vaubell</v>
          </cell>
          <cell r="D793" t="str">
            <v>5 Palmiet Park</v>
          </cell>
          <cell r="E793" t="str">
            <v>22 Palmiet Drive</v>
          </cell>
          <cell r="F793" t="str">
            <v>Westville</v>
          </cell>
          <cell r="G793">
            <v>3629</v>
          </cell>
          <cell r="I793" t="str">
            <v/>
          </cell>
          <cell r="J793" t="str">
            <v/>
          </cell>
          <cell r="K793" t="str">
            <v>+27846194431</v>
          </cell>
          <cell r="L793" t="str">
            <v>jalaludin@metroweb.co.za</v>
          </cell>
          <cell r="M793" t="str">
            <v/>
          </cell>
        </row>
        <row r="794">
          <cell r="A794" t="str">
            <v>James Ackley</v>
          </cell>
          <cell r="D794" t="str">
            <v>50 Pikemere Road</v>
          </cell>
          <cell r="E794" t="str">
            <v>Alsager</v>
          </cell>
          <cell r="F794" t="str">
            <v>Cheshire,  ST7 2SW</v>
          </cell>
          <cell r="G794" t="str">
            <v>UK</v>
          </cell>
          <cell r="I794" t="str">
            <v>01270 882027</v>
          </cell>
          <cell r="K794" t="str">
            <v>07966 150513</v>
          </cell>
          <cell r="L794" t="str">
            <v>jamesrlackley@gmail.com</v>
          </cell>
        </row>
        <row r="795">
          <cell r="A795" t="str">
            <v>James Andrew</v>
          </cell>
          <cell r="K795" t="str">
            <v>082 998 0385</v>
          </cell>
          <cell r="L795" t="str">
            <v>James.Andrew@vodacom.co.za</v>
          </cell>
        </row>
        <row r="796">
          <cell r="A796" t="str">
            <v>James Fortmann</v>
          </cell>
          <cell r="D796" t="str">
            <v>CRS  Shop 1, Lyndhurst Place</v>
          </cell>
          <cell r="E796" t="str">
            <v>110 Johannesburg Road</v>
          </cell>
          <cell r="F796" t="str">
            <v>Lyndhurst</v>
          </cell>
          <cell r="G796">
            <v>2106</v>
          </cell>
          <cell r="I796" t="str">
            <v/>
          </cell>
          <cell r="J796" t="str">
            <v/>
          </cell>
          <cell r="K796" t="str">
            <v>0727220750</v>
          </cell>
          <cell r="L796" t="str">
            <v>turtle@webafrica.org.za</v>
          </cell>
          <cell r="M796" t="str">
            <v/>
          </cell>
        </row>
        <row r="797">
          <cell r="A797" t="str">
            <v>James Henry</v>
          </cell>
          <cell r="B797" t="str">
            <v/>
          </cell>
          <cell r="C797" t="str">
            <v/>
          </cell>
          <cell r="D797" t="str">
            <v>59 Belmont Avenue</v>
          </cell>
          <cell r="E797" t="str">
            <v>Oranjezicht</v>
          </cell>
          <cell r="F797" t="str">
            <v>Cape Town</v>
          </cell>
          <cell r="G797" t="str">
            <v>8001</v>
          </cell>
          <cell r="H797" t="str">
            <v/>
          </cell>
          <cell r="I797" t="str">
            <v/>
          </cell>
          <cell r="J797" t="str">
            <v/>
          </cell>
          <cell r="K797" t="str">
            <v>+27 82 853 6345</v>
          </cell>
          <cell r="L797" t="str">
            <v>James@dcf.co.za</v>
          </cell>
          <cell r="M797" t="str">
            <v/>
          </cell>
        </row>
        <row r="798">
          <cell r="A798" t="str">
            <v>James Leach</v>
          </cell>
          <cell r="B798" t="str">
            <v/>
          </cell>
          <cell r="C798" t="str">
            <v/>
          </cell>
          <cell r="D798" t="str">
            <v>PostNet at Constantia Village in Cape Town</v>
          </cell>
          <cell r="E798" t="str">
            <v/>
          </cell>
          <cell r="F798" t="str">
            <v/>
          </cell>
          <cell r="G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 t="str">
            <v>0828591527</v>
          </cell>
          <cell r="L798" t="str">
            <v>jamesleachza@gmail.com</v>
          </cell>
          <cell r="M798" t="str">
            <v/>
          </cell>
        </row>
        <row r="799">
          <cell r="A799" t="str">
            <v>James Lean</v>
          </cell>
          <cell r="D799" t="str">
            <v>7316 Grafton rd</v>
          </cell>
          <cell r="E799" t="str">
            <v>Ebor</v>
          </cell>
          <cell r="F799" t="str">
            <v>NSW, Australia</v>
          </cell>
          <cell r="G799">
            <v>2453</v>
          </cell>
          <cell r="I799">
            <v>42913947</v>
          </cell>
          <cell r="J799" t="str">
            <v/>
          </cell>
          <cell r="K799">
            <v>42913947</v>
          </cell>
          <cell r="L799" t="str">
            <v>jleany_90@hotmail.com</v>
          </cell>
          <cell r="M799" t="str">
            <v>jleany_90@hotmail.com</v>
          </cell>
        </row>
        <row r="800">
          <cell r="A800" t="str">
            <v>James O'Brien</v>
          </cell>
          <cell r="B800" t="str">
            <v/>
          </cell>
          <cell r="C800" t="str">
            <v/>
          </cell>
          <cell r="D800" t="str">
            <v>49 Foxroyd Lane</v>
          </cell>
          <cell r="E800" t="str">
            <v>Thornhill,  Dewsbury</v>
          </cell>
          <cell r="F800" t="str">
            <v>West Yorkshire,  WF12 0BB</v>
          </cell>
          <cell r="G800" t="str">
            <v>United Kingdom</v>
          </cell>
          <cell r="H800" t="str">
            <v/>
          </cell>
          <cell r="I800" t="str">
            <v/>
          </cell>
          <cell r="J800" t="str">
            <v/>
          </cell>
          <cell r="K800" t="str">
            <v/>
          </cell>
          <cell r="L800" t="str">
            <v>jamesmobrien64@gmail.com</v>
          </cell>
          <cell r="M800" t="str">
            <v/>
          </cell>
        </row>
        <row r="801">
          <cell r="A801" t="str">
            <v>James Parker</v>
          </cell>
          <cell r="B801" t="str">
            <v/>
          </cell>
          <cell r="C801" t="str">
            <v/>
          </cell>
          <cell r="D801" t="str">
            <v>6855 Jenner Road Newburgh</v>
          </cell>
          <cell r="E801" t="str">
            <v>Newburgh</v>
          </cell>
          <cell r="F801" t="str">
            <v xml:space="preserve">IN 47630 </v>
          </cell>
          <cell r="G801" t="str">
            <v>USA</v>
          </cell>
          <cell r="H801" t="str">
            <v/>
          </cell>
          <cell r="I801" t="str">
            <v>+1 312-758-3148</v>
          </cell>
          <cell r="J801" t="str">
            <v/>
          </cell>
          <cell r="K801" t="str">
            <v/>
          </cell>
          <cell r="L801" t="str">
            <v xml:space="preserve">parker5061@sbcglobal.net </v>
          </cell>
          <cell r="M801" t="str">
            <v>parker5061@sbcglobal.net</v>
          </cell>
        </row>
        <row r="802">
          <cell r="A802" t="str">
            <v>James Sylvain </v>
          </cell>
          <cell r="B802" t="str">
            <v/>
          </cell>
          <cell r="C802" t="str">
            <v/>
          </cell>
          <cell r="D802" t="str">
            <v>51 Thornlodge Dr. </v>
          </cell>
          <cell r="E802" t="str">
            <v>Waterdown, Ontario,</v>
          </cell>
          <cell r="F802" t="str">
            <v>Canada</v>
          </cell>
          <cell r="G802" t="str">
            <v>L8B 0L7</v>
          </cell>
          <cell r="H802" t="str">
            <v/>
          </cell>
          <cell r="I802" t="str">
            <v>+1 (905)690-6985</v>
          </cell>
          <cell r="J802" t="str">
            <v/>
          </cell>
          <cell r="K802" t="str">
            <v/>
          </cell>
          <cell r="L802" t="str">
            <v>jsylvain@cogeco.ca</v>
          </cell>
          <cell r="M802" t="str">
            <v/>
          </cell>
        </row>
        <row r="803">
          <cell r="A803" t="str">
            <v>James Topham</v>
          </cell>
          <cell r="B803" t="str">
            <v/>
          </cell>
          <cell r="C803" t="str">
            <v/>
          </cell>
          <cell r="D803" t="str">
            <v>postnet suite 84</v>
          </cell>
          <cell r="E803" t="str">
            <v>Private bag X840</v>
          </cell>
          <cell r="F803" t="str">
            <v>Hazyview</v>
          </cell>
          <cell r="G803">
            <v>1240</v>
          </cell>
          <cell r="H803" t="str">
            <v/>
          </cell>
          <cell r="I803" t="str">
            <v>064 650 0444</v>
          </cell>
          <cell r="J803" t="str">
            <v/>
          </cell>
          <cell r="K803" t="str">
            <v/>
          </cell>
          <cell r="L803" t="str">
            <v>jmtopham@gmail.com</v>
          </cell>
          <cell r="M803" t="str">
            <v/>
          </cell>
        </row>
        <row r="804">
          <cell r="A804" t="str">
            <v>Jamie</v>
          </cell>
          <cell r="G804" t="str">
            <v>Canada</v>
          </cell>
          <cell r="L804" t="str">
            <v>jamiecampbellcarpentry@hotmail.com</v>
          </cell>
        </row>
        <row r="805">
          <cell r="A805" t="str">
            <v>Jamie Currie</v>
          </cell>
          <cell r="B805" t="str">
            <v/>
          </cell>
          <cell r="C805" t="str">
            <v/>
          </cell>
          <cell r="D805" t="str">
            <v xml:space="preserve">34742 Clayburn rd. </v>
          </cell>
          <cell r="E805" t="str">
            <v xml:space="preserve">Abbotsford </v>
          </cell>
          <cell r="F805" t="str">
            <v>B.C.    V2S 7Y9</v>
          </cell>
          <cell r="G805" t="str">
            <v>Canada</v>
          </cell>
          <cell r="H805" t="str">
            <v/>
          </cell>
          <cell r="I805" t="str">
            <v/>
          </cell>
          <cell r="J805" t="str">
            <v/>
          </cell>
          <cell r="K805" t="str">
            <v>+1-604-817-2190</v>
          </cell>
          <cell r="L805" t="str">
            <v>backwoods-1@shaw.ca</v>
          </cell>
          <cell r="M805" t="str">
            <v>backwoods-1@shaw.ca</v>
          </cell>
        </row>
        <row r="806">
          <cell r="A806" t="str">
            <v>Jan Aben</v>
          </cell>
          <cell r="B806" t="str">
            <v/>
          </cell>
          <cell r="C806" t="str">
            <v/>
          </cell>
          <cell r="D806" t="str">
            <v>Eldershof 41</v>
          </cell>
          <cell r="E806" t="str">
            <v>5855 AB WELL</v>
          </cell>
          <cell r="F806" t="str">
            <v>Netherlands</v>
          </cell>
          <cell r="G806" t="str">
            <v xml:space="preserve"> </v>
          </cell>
          <cell r="H806" t="str">
            <v/>
          </cell>
          <cell r="I806" t="str">
            <v>+31 65 334 6878</v>
          </cell>
          <cell r="J806" t="str">
            <v/>
          </cell>
          <cell r="K806" t="str">
            <v>+31 65 334 6878</v>
          </cell>
          <cell r="L806" t="str">
            <v>jan.aben@finestflyfishing.de</v>
          </cell>
          <cell r="M806" t="str">
            <v>info@jan-aben.nl</v>
          </cell>
        </row>
        <row r="807">
          <cell r="A807" t="str">
            <v>Jan Connolly</v>
          </cell>
          <cell r="D807" t="str">
            <v>6 Blaeshill Road</v>
          </cell>
          <cell r="E807" t="str">
            <v>East Kilbride</v>
          </cell>
          <cell r="F807" t="str">
            <v>United Kingdom</v>
          </cell>
          <cell r="G807" t="str">
            <v>G758PL</v>
          </cell>
          <cell r="I807">
            <v>1355266974</v>
          </cell>
          <cell r="J807" t="str">
            <v/>
          </cell>
          <cell r="K807">
            <v>7799098245</v>
          </cell>
          <cell r="L807" t="str">
            <v>jan.connolly@btinternet.com</v>
          </cell>
          <cell r="M807" t="str">
            <v>jan.connolly@btinternet.com</v>
          </cell>
        </row>
        <row r="808">
          <cell r="A808" t="str">
            <v>Jan Fick</v>
          </cell>
          <cell r="B808" t="str">
            <v>Bergbos Dierekliniek</v>
          </cell>
          <cell r="C808" t="str">
            <v/>
          </cell>
          <cell r="D808" t="str">
            <v>Attention Ursula Fick</v>
          </cell>
          <cell r="E808" t="str">
            <v>Bergbos Dierekliniek</v>
          </cell>
          <cell r="F808" t="str">
            <v>1  Bergboslaan</v>
          </cell>
          <cell r="G808" t="str">
            <v>Rustenburg 0299 NW Province</v>
          </cell>
          <cell r="H808" t="str">
            <v/>
          </cell>
          <cell r="I808" t="str">
            <v>0824509936 Ursula</v>
          </cell>
          <cell r="J808" t="str">
            <v/>
          </cell>
          <cell r="K808" t="str">
            <v>0824934134</v>
          </cell>
          <cell r="L808" t="str">
            <v>janfick@live.co.za</v>
          </cell>
          <cell r="M808" t="str">
            <v/>
          </cell>
        </row>
        <row r="809">
          <cell r="A809" t="str">
            <v>Jan Moerdyk</v>
          </cell>
          <cell r="D809" t="str">
            <v>PO Box 831</v>
          </cell>
          <cell r="E809" t="str">
            <v>Groenkloof</v>
          </cell>
          <cell r="F809" t="str">
            <v>To counter; Brooklyn Square</v>
          </cell>
          <cell r="G809" t="str">
            <v>0027</v>
          </cell>
          <cell r="I809" t="str">
            <v>0126442398</v>
          </cell>
          <cell r="J809" t="str">
            <v>0126646397</v>
          </cell>
          <cell r="L809" t="str">
            <v>jan@qdist.co.za</v>
          </cell>
        </row>
        <row r="810">
          <cell r="A810" t="str">
            <v>Jan Nell</v>
          </cell>
          <cell r="D810" t="str">
            <v>Fine Art Dept</v>
          </cell>
          <cell r="E810" t="str">
            <v>Rhodes University</v>
          </cell>
          <cell r="F810" t="str">
            <v xml:space="preserve"> Grahamstown</v>
          </cell>
          <cell r="G810">
            <v>6141</v>
          </cell>
          <cell r="K810" t="str">
            <v>083 256 6567</v>
          </cell>
          <cell r="L810" t="str">
            <v>j.nell@ru.ac.za</v>
          </cell>
        </row>
        <row r="811">
          <cell r="A811" t="str">
            <v>Jan Rossouw</v>
          </cell>
          <cell r="D811" t="str">
            <v>PO Box 11</v>
          </cell>
          <cell r="E811" t="str">
            <v>Lindeshof</v>
          </cell>
          <cell r="F811" t="str">
            <v>KoueBokkeveld</v>
          </cell>
          <cell r="G811">
            <v>6836</v>
          </cell>
          <cell r="I811" t="str">
            <v>0233170646</v>
          </cell>
          <cell r="J811" t="str">
            <v>0233170795</v>
          </cell>
          <cell r="K811" t="str">
            <v>0828907090</v>
          </cell>
          <cell r="L811" t="str">
            <v>janrossouw@dutoit.com</v>
          </cell>
          <cell r="M811" t="str">
            <v/>
          </cell>
        </row>
        <row r="812">
          <cell r="A812" t="str">
            <v>Jan Steffensen</v>
          </cell>
          <cell r="D812" t="str">
            <v>Gjerlevvej 34</v>
          </cell>
          <cell r="E812" t="str">
            <v>Oster Torslev</v>
          </cell>
          <cell r="F812" t="str">
            <v>8983 Gjerlev J.</v>
          </cell>
          <cell r="G812" t="str">
            <v>Denmark</v>
          </cell>
          <cell r="K812" t="str">
            <v>+45 6 126 3458</v>
          </cell>
          <cell r="L812" t="str">
            <v>jbs@fiskpaafue.dk</v>
          </cell>
        </row>
        <row r="813">
          <cell r="A813" t="str">
            <v>Jan Visagie</v>
          </cell>
          <cell r="K813" t="str">
            <v>0829020973</v>
          </cell>
          <cell r="L813" t="str">
            <v>jvisagie@defy.co.za</v>
          </cell>
        </row>
        <row r="814">
          <cell r="A814" t="str">
            <v>Janet Pope-Ellis</v>
          </cell>
          <cell r="D814" t="str">
            <v>61 Drakenstein Road,</v>
          </cell>
          <cell r="E814" t="str">
            <v>Durbanville Hills,</v>
          </cell>
          <cell r="F814" t="str">
            <v>Cape Town,</v>
          </cell>
          <cell r="G814">
            <v>7550</v>
          </cell>
          <cell r="I814" t="str">
            <v>021 976 2984</v>
          </cell>
          <cell r="K814" t="str">
            <v>021 976 2984</v>
          </cell>
          <cell r="L814" t="str">
            <v>timandjanet@telkomsa.net</v>
          </cell>
        </row>
        <row r="815">
          <cell r="A815" t="str">
            <v>Janie Gous</v>
          </cell>
          <cell r="B815" t="str">
            <v/>
          </cell>
          <cell r="C815" t="str">
            <v/>
          </cell>
          <cell r="D815" t="str">
            <v>81 Kekewich Drive</v>
          </cell>
          <cell r="E815" t="str">
            <v>Monument Heights</v>
          </cell>
          <cell r="F815" t="str">
            <v>Kimberley</v>
          </cell>
          <cell r="G815" t="str">
            <v>8301</v>
          </cell>
          <cell r="H815" t="str">
            <v/>
          </cell>
          <cell r="I815" t="str">
            <v>0795237013</v>
          </cell>
          <cell r="J815" t="str">
            <v/>
          </cell>
          <cell r="K815" t="str">
            <v>0795237013</v>
          </cell>
          <cell r="L815" t="str">
            <v>janie.gous@quintiles.com</v>
          </cell>
          <cell r="M815" t="str">
            <v/>
          </cell>
        </row>
        <row r="816">
          <cell r="A816" t="str">
            <v>JAN-LOUIS LOMBAARD</v>
          </cell>
          <cell r="D816" t="str">
            <v>POSBUS 17,</v>
          </cell>
          <cell r="E816" t="str">
            <v>LUCKHOFF</v>
          </cell>
          <cell r="F816">
            <v>9982</v>
          </cell>
          <cell r="I816" t="str">
            <v>053-2060037</v>
          </cell>
          <cell r="J816" t="str">
            <v>053-2060210</v>
          </cell>
          <cell r="K816" t="str">
            <v>082-4314998</v>
          </cell>
          <cell r="L816" t="str">
            <v>jllombaard@gmail.com</v>
          </cell>
        </row>
        <row r="817">
          <cell r="A817" t="str">
            <v>Janne Iittiläinen</v>
          </cell>
          <cell r="B817" t="str">
            <v/>
          </cell>
          <cell r="C817" t="str">
            <v/>
          </cell>
          <cell r="D817" t="str">
            <v xml:space="preserve">Siilastie 16 A 1 </v>
          </cell>
          <cell r="E817" t="str">
            <v>99600</v>
          </cell>
          <cell r="F817" t="str">
            <v>Sodankyla</v>
          </cell>
          <cell r="G817" t="str">
            <v>Finland</v>
          </cell>
          <cell r="H817" t="str">
            <v/>
          </cell>
          <cell r="I817" t="str">
            <v>+358 40 721 7022</v>
          </cell>
          <cell r="J817" t="str">
            <v/>
          </cell>
          <cell r="K817" t="str">
            <v/>
          </cell>
          <cell r="L817" t="str">
            <v>janne.iittilainen@gmail.com</v>
          </cell>
          <cell r="M817" t="str">
            <v>janne.iittilainen@gmail.com</v>
          </cell>
        </row>
        <row r="818">
          <cell r="A818" t="str">
            <v>Janne Pesonen</v>
          </cell>
          <cell r="B818" t="str">
            <v/>
          </cell>
          <cell r="C818" t="str">
            <v/>
          </cell>
          <cell r="D818" t="str">
            <v>Forslundagatan 47</v>
          </cell>
          <cell r="E818" t="str">
            <v xml:space="preserve">93164 Skelleftea, </v>
          </cell>
          <cell r="F818" t="str">
            <v>Sweden</v>
          </cell>
          <cell r="G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 t="str">
            <v/>
          </cell>
          <cell r="L818" t="str">
            <v>jannepesonen10@gmail.com</v>
          </cell>
          <cell r="M818" t="str">
            <v/>
          </cell>
        </row>
        <row r="819">
          <cell r="A819" t="str">
            <v>Jared Militello</v>
          </cell>
          <cell r="B819" t="str">
            <v/>
          </cell>
          <cell r="C819" t="str">
            <v/>
          </cell>
          <cell r="D819" t="str">
            <v>6835 Cherry CT</v>
          </cell>
          <cell r="E819" t="str">
            <v>Stanwood</v>
          </cell>
          <cell r="F819" t="str">
            <v>Michigan</v>
          </cell>
          <cell r="G819">
            <v>49346</v>
          </cell>
          <cell r="H819" t="str">
            <v/>
          </cell>
          <cell r="I819" t="str">
            <v>+1 989-450-4782</v>
          </cell>
          <cell r="J819" t="str">
            <v/>
          </cell>
          <cell r="K819" t="str">
            <v>+1 989-450-4782</v>
          </cell>
          <cell r="L819" t="str">
            <v>jaredmilitello@gmail.com</v>
          </cell>
          <cell r="M819" t="str">
            <v>jaredmilitello@gmail.com</v>
          </cell>
        </row>
        <row r="820">
          <cell r="A820" t="str">
            <v>Jason A. Evans</v>
          </cell>
          <cell r="D820" t="str">
            <v>3041 Tierra Dr. NE</v>
          </cell>
          <cell r="E820" t="str">
            <v xml:space="preserve">Salem, </v>
          </cell>
          <cell r="F820" t="str">
            <v xml:space="preserve">OR 97305 </v>
          </cell>
          <cell r="G820" t="str">
            <v>USA</v>
          </cell>
          <cell r="I820" t="str">
            <v>+1503-371-1799</v>
          </cell>
          <cell r="J820" t="str">
            <v/>
          </cell>
          <cell r="K820" t="str">
            <v/>
          </cell>
          <cell r="L820" t="str">
            <v>justsomebody@hotmail.com</v>
          </cell>
          <cell r="M820" t="str">
            <v>really_simple@hotmail.com</v>
          </cell>
        </row>
        <row r="821">
          <cell r="A821" t="str">
            <v>Jason Aamodt</v>
          </cell>
          <cell r="D821" t="str">
            <v>1723 South Boston Ave.</v>
          </cell>
          <cell r="E821" t="str">
            <v xml:space="preserve">Tulsa, </v>
          </cell>
          <cell r="F821" t="str">
            <v>OK 74119</v>
          </cell>
          <cell r="G821" t="str">
            <v>USA</v>
          </cell>
          <cell r="I821" t="str">
            <v>+1 (918) 347-6169</v>
          </cell>
          <cell r="L821" t="str">
            <v>jason@aamodt.biz</v>
          </cell>
        </row>
        <row r="822">
          <cell r="A822" t="str">
            <v>Jason Leishman</v>
          </cell>
          <cell r="B822" t="str">
            <v/>
          </cell>
          <cell r="C822" t="str">
            <v/>
          </cell>
          <cell r="D822" t="str">
            <v>31-33 Clyde street</v>
          </cell>
          <cell r="E822" t="str">
            <v>Invercargill, Southland </v>
          </cell>
          <cell r="F822" t="str">
            <v>9810</v>
          </cell>
          <cell r="G822" t="str">
            <v>New Zealand</v>
          </cell>
          <cell r="H822" t="str">
            <v/>
          </cell>
          <cell r="I822" t="str">
            <v>+64 27 636 8114</v>
          </cell>
          <cell r="J822" t="str">
            <v/>
          </cell>
          <cell r="K822" t="str">
            <v/>
          </cell>
          <cell r="L822" t="str">
            <v>bartleishman59@gmail.com</v>
          </cell>
          <cell r="M822" t="str">
            <v/>
          </cell>
        </row>
        <row r="823">
          <cell r="A823" t="str">
            <v>Jason Locock</v>
          </cell>
          <cell r="B823" t="str">
            <v/>
          </cell>
          <cell r="C823" t="str">
            <v/>
          </cell>
          <cell r="D823" t="str">
            <v>Crossroads Cottage</v>
          </cell>
          <cell r="E823" t="str">
            <v>Dunstall Road</v>
          </cell>
          <cell r="F823" t="str">
            <v>Tatenhill, Stafforshire</v>
          </cell>
          <cell r="G823" t="str">
            <v>DE139RY - UK</v>
          </cell>
          <cell r="I823" t="str">
            <v>+44 (0)1283712042</v>
          </cell>
          <cell r="J823" t="str">
            <v/>
          </cell>
          <cell r="K823" t="str">
            <v>+44(0)7411833860</v>
          </cell>
          <cell r="L823" t="str">
            <v>jasonlocock@yahoo.co.uk</v>
          </cell>
          <cell r="M823" t="str">
            <v>jasonlocock@yahoo.co.uk</v>
          </cell>
        </row>
        <row r="824">
          <cell r="A824" t="str">
            <v>Jason Morrison</v>
          </cell>
          <cell r="B824" t="str">
            <v/>
          </cell>
          <cell r="C824" t="str">
            <v/>
          </cell>
          <cell r="D824" t="str">
            <v>59 Deerlick Street</v>
          </cell>
          <cell r="E824" t="str">
            <v>PO Box 251</v>
          </cell>
          <cell r="F824" t="str">
            <v>Sheffield, PA 16347</v>
          </cell>
          <cell r="G824" t="str">
            <v>USA</v>
          </cell>
          <cell r="H824" t="str">
            <v/>
          </cell>
          <cell r="I824" t="str">
            <v>+1 (814)706-3499</v>
          </cell>
          <cell r="J824" t="str">
            <v/>
          </cell>
          <cell r="K824" t="str">
            <v/>
          </cell>
          <cell r="L824" t="str">
            <v>morrison5@westpa.net</v>
          </cell>
          <cell r="M824" t="str">
            <v/>
          </cell>
        </row>
        <row r="825">
          <cell r="A825" t="str">
            <v>Jason Walton</v>
          </cell>
          <cell r="B825" t="str">
            <v/>
          </cell>
          <cell r="C825" t="str">
            <v/>
          </cell>
          <cell r="D825" t="str">
            <v>22 Pembroke street </v>
          </cell>
          <cell r="E825" t="str">
            <v>Kabega Park </v>
          </cell>
          <cell r="F825" t="str">
            <v>Port Elizabeth </v>
          </cell>
          <cell r="G825" t="str">
            <v>6025</v>
          </cell>
          <cell r="H825" t="str">
            <v/>
          </cell>
          <cell r="I825" t="str">
            <v/>
          </cell>
          <cell r="J825" t="str">
            <v/>
          </cell>
          <cell r="K825" t="str">
            <v>082 452 8910</v>
          </cell>
          <cell r="L825" t="str">
            <v>JasonW@major-tech.com</v>
          </cell>
          <cell r="M825" t="str">
            <v/>
          </cell>
        </row>
        <row r="826">
          <cell r="A826" t="str">
            <v>Jay Cook</v>
          </cell>
          <cell r="B826" t="str">
            <v/>
          </cell>
          <cell r="C826" t="str">
            <v/>
          </cell>
          <cell r="D826" t="str">
            <v>3145 Judes Ferry Road</v>
          </cell>
          <cell r="E826" t="str">
            <v xml:space="preserve">Powhatan, </v>
          </cell>
          <cell r="F826" t="str">
            <v>Virginia 23139</v>
          </cell>
          <cell r="G826" t="str">
            <v>USA</v>
          </cell>
          <cell r="H826" t="str">
            <v/>
          </cell>
          <cell r="I826" t="str">
            <v>1-804-379-8031</v>
          </cell>
          <cell r="J826" t="str">
            <v/>
          </cell>
          <cell r="K826" t="str">
            <v>1-804-283-2429</v>
          </cell>
          <cell r="L826" t="str">
            <v>jcook@kjellstromandlee.com</v>
          </cell>
          <cell r="M826" t="str">
            <v>ccook@mcvh-vcu.edu</v>
          </cell>
        </row>
        <row r="827">
          <cell r="A827" t="str">
            <v>Jay Crumbacher</v>
          </cell>
          <cell r="L827" t="str">
            <v>jcrumbacher@gmail.com</v>
          </cell>
        </row>
        <row r="828">
          <cell r="A828" t="str">
            <v>Jayson Van Schalkwyk</v>
          </cell>
          <cell r="B828" t="str">
            <v/>
          </cell>
          <cell r="C828" t="str">
            <v/>
          </cell>
          <cell r="D828" t="str">
            <v>Po Box 1068</v>
          </cell>
          <cell r="E828" t="str">
            <v>Underberg</v>
          </cell>
          <cell r="F828" t="str">
            <v/>
          </cell>
          <cell r="G828">
            <v>3257</v>
          </cell>
          <cell r="H828" t="str">
            <v/>
          </cell>
          <cell r="I828" t="str">
            <v>033 702 1225</v>
          </cell>
          <cell r="J828" t="str">
            <v/>
          </cell>
          <cell r="K828" t="str">
            <v>082 322 5722</v>
          </cell>
          <cell r="L828" t="str">
            <v>jaysonvschalkwyk@gmail.com</v>
          </cell>
          <cell r="M828" t="str">
            <v/>
          </cell>
        </row>
        <row r="829">
          <cell r="A829" t="str">
            <v>Jean de Klerk</v>
          </cell>
          <cell r="B829" t="str">
            <v/>
          </cell>
          <cell r="C829" t="str">
            <v/>
          </cell>
          <cell r="D829" t="str">
            <v>599 Calder rd</v>
          </cell>
          <cell r="E829" t="str">
            <v>East Lothian, Edinburgh</v>
          </cell>
          <cell r="F829" t="str">
            <v>EH114GA</v>
          </cell>
          <cell r="G829" t="str">
            <v>United Kingdom</v>
          </cell>
          <cell r="H829" t="str">
            <v/>
          </cell>
          <cell r="I829" t="str">
            <v/>
          </cell>
          <cell r="J829" t="str">
            <v/>
          </cell>
          <cell r="K829" t="str">
            <v/>
          </cell>
          <cell r="L829" t="str">
            <v>jeandklerk@yahoo.co.uk</v>
          </cell>
          <cell r="M829" t="str">
            <v/>
          </cell>
        </row>
        <row r="830">
          <cell r="A830" t="str">
            <v>Jean Marie Bastide</v>
          </cell>
          <cell r="D830" t="str">
            <v>28 rue des grenadiers</v>
          </cell>
          <cell r="E830" t="str">
            <v>34540 Balaruc-Les-Bains</v>
          </cell>
          <cell r="F830" t="str">
            <v>France</v>
          </cell>
          <cell r="G830" t="str">
            <v/>
          </cell>
          <cell r="I830" t="str">
            <v>06 62 45 71 51</v>
          </cell>
          <cell r="J830" t="str">
            <v/>
          </cell>
          <cell r="K830" t="str">
            <v/>
          </cell>
          <cell r="L830" t="str">
            <v>Jeanmarie.bastide @ sfr.fr</v>
          </cell>
          <cell r="M830" t="str">
            <v/>
          </cell>
        </row>
        <row r="831">
          <cell r="A831" t="str">
            <v>Jeandré van Schalkwyk</v>
          </cell>
          <cell r="B831" t="str">
            <v/>
          </cell>
          <cell r="C831" t="str">
            <v/>
          </cell>
          <cell r="D831" t="str">
            <v>3 Porto Bello, 33 Tieroog Street</v>
          </cell>
          <cell r="E831" t="str">
            <v>Lyttelton Manor</v>
          </cell>
          <cell r="F831" t="str">
            <v>Centurion</v>
          </cell>
          <cell r="G831" t="str">
            <v>0157</v>
          </cell>
          <cell r="H831" t="str">
            <v/>
          </cell>
          <cell r="I831" t="str">
            <v/>
          </cell>
          <cell r="J831" t="str">
            <v/>
          </cell>
          <cell r="K831" t="str">
            <v>0723995866</v>
          </cell>
          <cell r="L831" t="str">
            <v>jeandrevs@controlsi.co.za</v>
          </cell>
          <cell r="M831" t="str">
            <v/>
          </cell>
        </row>
        <row r="832">
          <cell r="A832" t="str">
            <v>Jean-Francois Petiot</v>
          </cell>
          <cell r="B832" t="str">
            <v>SAP France</v>
          </cell>
          <cell r="C832" t="str">
            <v/>
          </cell>
          <cell r="D832" t="str">
            <v>Mr PETIOT Jean-Francois</v>
          </cell>
          <cell r="E832" t="str">
            <v>35, rue d'ALSACE</v>
          </cell>
          <cell r="F832" t="str">
            <v>92300 Levallois-Perret</v>
          </cell>
          <cell r="G832" t="str">
            <v xml:space="preserve"> France</v>
          </cell>
          <cell r="H832" t="str">
            <v/>
          </cell>
          <cell r="I832" t="str">
            <v/>
          </cell>
          <cell r="J832" t="str">
            <v/>
          </cell>
          <cell r="K832">
            <v>33628714904</v>
          </cell>
          <cell r="L832" t="str">
            <v>jean.francois.petiot@sap.com</v>
          </cell>
          <cell r="M832" t="str">
            <v>jean.francois.petiot@sap.com</v>
          </cell>
        </row>
        <row r="833">
          <cell r="A833" t="str">
            <v>Jean-Pierre Maire</v>
          </cell>
          <cell r="B833" t="str">
            <v>Ginger &amp; Wild Cafe</v>
          </cell>
          <cell r="C833" t="str">
            <v/>
          </cell>
          <cell r="D833" t="str">
            <v>Ballycroy National Park Visitor Center,</v>
          </cell>
          <cell r="E833" t="str">
            <v>Ballycroy,</v>
          </cell>
          <cell r="F833" t="str">
            <v>Westport.</v>
          </cell>
          <cell r="G833" t="str">
            <v>Co. Mayo, Ireland</v>
          </cell>
          <cell r="H833" t="str">
            <v/>
          </cell>
          <cell r="I833" t="str">
            <v/>
          </cell>
          <cell r="J833" t="str">
            <v/>
          </cell>
          <cell r="K833" t="str">
            <v/>
          </cell>
          <cell r="L833" t="str">
            <v>jeanpierremaire21@gmail.com</v>
          </cell>
          <cell r="M833" t="str">
            <v>fermoylelodge@eircom.net</v>
          </cell>
        </row>
        <row r="834">
          <cell r="A834" t="str">
            <v>Jeetesh Jeram</v>
          </cell>
          <cell r="D834" t="str">
            <v>323 Theunissen Street</v>
          </cell>
          <cell r="E834" t="str">
            <v xml:space="preserve">Wierda Park </v>
          </cell>
          <cell r="F834" t="str">
            <v>Centurion</v>
          </cell>
          <cell r="G834" t="str">
            <v>0149</v>
          </cell>
          <cell r="I834" t="str">
            <v>087 73 60106</v>
          </cell>
          <cell r="J834" t="str">
            <v/>
          </cell>
          <cell r="K834" t="str">
            <v>082 355 5592</v>
          </cell>
          <cell r="L834" t="str">
            <v>jeeteshjeram@gmail.com</v>
          </cell>
          <cell r="M834" t="str">
            <v/>
          </cell>
        </row>
        <row r="835">
          <cell r="A835" t="str">
            <v>Jeff Amann</v>
          </cell>
          <cell r="D835" t="str">
            <v>1807 Octavia Street</v>
          </cell>
          <cell r="E835" t="str">
            <v xml:space="preserve">San Francisco, </v>
          </cell>
          <cell r="F835" t="str">
            <v>CA 94109</v>
          </cell>
          <cell r="G835" t="str">
            <v>USA</v>
          </cell>
          <cell r="I835" t="str">
            <v/>
          </cell>
          <cell r="J835" t="str">
            <v/>
          </cell>
          <cell r="K835" t="str">
            <v>415-342-2492</v>
          </cell>
          <cell r="L835" t="str">
            <v>jeff.amann@yahoo.com</v>
          </cell>
          <cell r="M835" t="str">
            <v/>
          </cell>
        </row>
        <row r="836">
          <cell r="A836" t="str">
            <v>Jeff Sanders</v>
          </cell>
          <cell r="B836" t="str">
            <v/>
          </cell>
          <cell r="C836" t="str">
            <v/>
          </cell>
          <cell r="D836" t="str">
            <v>14 Ungava Drive</v>
          </cell>
          <cell r="E836" t="str">
            <v xml:space="preserve">New City, </v>
          </cell>
          <cell r="F836" t="str">
            <v xml:space="preserve">New York 10956 </v>
          </cell>
          <cell r="G836" t="str">
            <v>USA</v>
          </cell>
          <cell r="H836" t="str">
            <v/>
          </cell>
          <cell r="I836" t="str">
            <v/>
          </cell>
          <cell r="J836" t="str">
            <v/>
          </cell>
          <cell r="K836" t="str">
            <v>+1 845 634 4577</v>
          </cell>
          <cell r="L836" t="str">
            <v>jsand531@verizon.net</v>
          </cell>
          <cell r="M836" t="str">
            <v/>
          </cell>
        </row>
        <row r="837">
          <cell r="A837" t="str">
            <v>Jeff Tyser</v>
          </cell>
          <cell r="B837" t="str">
            <v/>
          </cell>
          <cell r="C837" t="str">
            <v/>
          </cell>
          <cell r="D837" t="str">
            <v>47 Hanover Gate</v>
          </cell>
          <cell r="E837" t="str">
            <v>Cnr. 5th St. and 2nd Ave.</v>
          </cell>
          <cell r="F837" t="str">
            <v>Killarney,  Johannesburg</v>
          </cell>
          <cell r="G837" t="str">
            <v>2193</v>
          </cell>
          <cell r="H837" t="str">
            <v/>
          </cell>
          <cell r="J837" t="str">
            <v/>
          </cell>
          <cell r="K837" t="str">
            <v>082 457 9159</v>
          </cell>
          <cell r="L837" t="str">
            <v>jefftyser@gmail.com</v>
          </cell>
          <cell r="M837" t="str">
            <v/>
          </cell>
        </row>
        <row r="838">
          <cell r="A838" t="str">
            <v>Jeff Wright</v>
          </cell>
          <cell r="G838" t="str">
            <v>USA</v>
          </cell>
          <cell r="L838" t="str">
            <v>jawright00@comcast.net</v>
          </cell>
        </row>
        <row r="839">
          <cell r="A839" t="str">
            <v>Jennifer</v>
          </cell>
          <cell r="B839" t="str">
            <v/>
          </cell>
          <cell r="C839" t="str">
            <v/>
          </cell>
          <cell r="D839" t="str">
            <v>Ibis Piggery</v>
          </cell>
          <cell r="E839" t="str">
            <v>Percy Fyfe Road</v>
          </cell>
          <cell r="F839" t="str">
            <v>Polokwane</v>
          </cell>
          <cell r="G839" t="str">
            <v>0699</v>
          </cell>
          <cell r="H839" t="str">
            <v/>
          </cell>
          <cell r="I839" t="str">
            <v>015 292 0880</v>
          </cell>
          <cell r="J839" t="str">
            <v/>
          </cell>
          <cell r="K839" t="str">
            <v>082 803 4087</v>
          </cell>
          <cell r="L839" t="str">
            <v>thefullmoon@webmail.co.za</v>
          </cell>
          <cell r="M839" t="str">
            <v/>
          </cell>
        </row>
        <row r="840">
          <cell r="A840" t="str">
            <v>Jennifer Fey</v>
          </cell>
          <cell r="B840" t="str">
            <v/>
          </cell>
          <cell r="C840" t="str">
            <v/>
          </cell>
          <cell r="D840" t="str">
            <v>Lindsay Kelly Physiotherapy</v>
          </cell>
          <cell r="E840" t="str">
            <v>Nolangeni Hotel Complex</v>
          </cell>
          <cell r="F840" t="str">
            <v>55 Hope Street</v>
          </cell>
          <cell r="G840" t="str">
            <v>Kokstad, 4700</v>
          </cell>
          <cell r="H840" t="str">
            <v/>
          </cell>
          <cell r="I840" t="str">
            <v/>
          </cell>
          <cell r="J840" t="str">
            <v/>
          </cell>
          <cell r="K840" t="str">
            <v>072 236 6986</v>
          </cell>
          <cell r="L840" t="str">
            <v>jencawood@hotmail.com</v>
          </cell>
          <cell r="M840" t="str">
            <v/>
          </cell>
        </row>
        <row r="841">
          <cell r="A841" t="str">
            <v xml:space="preserve">Jens Metze </v>
          </cell>
          <cell r="D841" t="str">
            <v>Söhlekamp 6</v>
          </cell>
          <cell r="E841">
            <v>38228</v>
          </cell>
          <cell r="F841" t="str">
            <v>Salzgitter</v>
          </cell>
          <cell r="G841" t="str">
            <v>Gemany</v>
          </cell>
          <cell r="L841" t="str">
            <v>Metze.Ahl@t-online.de</v>
          </cell>
        </row>
        <row r="842">
          <cell r="A842" t="str">
            <v>Jere Jääskeläinen</v>
          </cell>
          <cell r="B842" t="str">
            <v/>
          </cell>
          <cell r="C842" t="str">
            <v/>
          </cell>
          <cell r="D842" t="str">
            <v>Porraskuja 3 A 2</v>
          </cell>
          <cell r="E842" t="str">
            <v>96900 Saarenkylä</v>
          </cell>
          <cell r="F842" t="str">
            <v>Finland</v>
          </cell>
          <cell r="G842" t="str">
            <v xml:space="preserve"> </v>
          </cell>
          <cell r="H842" t="str">
            <v/>
          </cell>
          <cell r="I842" t="str">
            <v/>
          </cell>
          <cell r="J842" t="str">
            <v/>
          </cell>
          <cell r="K842" t="str">
            <v>+358 40 568 6013</v>
          </cell>
          <cell r="L842" t="str">
            <v>jere.jaaskelainen@gmail.com</v>
          </cell>
          <cell r="M842" t="str">
            <v>jere.jaaskelainen@gmail.com</v>
          </cell>
        </row>
        <row r="843">
          <cell r="A843" t="str">
            <v>Jeremy Stewart</v>
          </cell>
          <cell r="B843" t="str">
            <v>Regarding Design CC</v>
          </cell>
          <cell r="C843" t="str">
            <v/>
          </cell>
          <cell r="D843" t="str">
            <v>40 Balvicar Road</v>
          </cell>
          <cell r="E843" t="str">
            <v>Blairgowrie</v>
          </cell>
          <cell r="F843" t="str">
            <v>2194</v>
          </cell>
          <cell r="G843" t="str">
            <v/>
          </cell>
          <cell r="H843" t="str">
            <v>4120226123</v>
          </cell>
          <cell r="I843" t="str">
            <v/>
          </cell>
          <cell r="J843" t="str">
            <v/>
          </cell>
          <cell r="K843" t="str">
            <v>082 782 9311</v>
          </cell>
          <cell r="L843" t="str">
            <v/>
          </cell>
          <cell r="M843" t="str">
            <v/>
          </cell>
        </row>
        <row r="844">
          <cell r="A844" t="str">
            <v xml:space="preserve">Jerry Corwin </v>
          </cell>
          <cell r="B844" t="str">
            <v/>
          </cell>
          <cell r="C844" t="str">
            <v/>
          </cell>
          <cell r="D844" t="str">
            <v>13158 Annandale Dr S</v>
          </cell>
          <cell r="E844" t="str">
            <v xml:space="preserve">Jacksonville </v>
          </cell>
          <cell r="F844" t="str">
            <v>Fl 32225</v>
          </cell>
          <cell r="G844" t="str">
            <v>USA</v>
          </cell>
          <cell r="H844" t="str">
            <v/>
          </cell>
          <cell r="I844" t="str">
            <v>+1 904-708-6500</v>
          </cell>
          <cell r="J844" t="str">
            <v/>
          </cell>
          <cell r="K844" t="str">
            <v>+1 904-708-6500</v>
          </cell>
          <cell r="L844" t="str">
            <v>jlcorwin@gmail.com</v>
          </cell>
          <cell r="M844" t="str">
            <v>jlcorwin@gmail.com</v>
          </cell>
        </row>
        <row r="845">
          <cell r="A845" t="str">
            <v>Jerry Snyder</v>
          </cell>
          <cell r="B845" t="str">
            <v/>
          </cell>
          <cell r="C845" t="str">
            <v/>
          </cell>
          <cell r="D845" t="str">
            <v>1709 S. 104th Lane</v>
          </cell>
          <cell r="E845" t="str">
            <v>Tolleson, Arizona 85353</v>
          </cell>
          <cell r="F845" t="str">
            <v>USA</v>
          </cell>
          <cell r="G845" t="str">
            <v/>
          </cell>
          <cell r="H845" t="str">
            <v/>
          </cell>
          <cell r="I845" t="str">
            <v>+1-210-426-6001</v>
          </cell>
          <cell r="J845" t="str">
            <v/>
          </cell>
          <cell r="K845" t="str">
            <v/>
          </cell>
          <cell r="L845" t="str">
            <v>jerrywsnyder@yahoo.com</v>
          </cell>
          <cell r="M845" t="str">
            <v>jerryflyfishes@yahoo.com</v>
          </cell>
        </row>
        <row r="846">
          <cell r="A846" t="str">
            <v>Jerry T. Dowell</v>
          </cell>
          <cell r="D846" t="str">
            <v>2017 Newman Place</v>
          </cell>
          <cell r="E846" t="str">
            <v xml:space="preserve">Carson City, </v>
          </cell>
          <cell r="F846" t="str">
            <v>NV  89703-3026</v>
          </cell>
          <cell r="G846" t="str">
            <v>USA</v>
          </cell>
          <cell r="L846" t="str">
            <v>graydoc@sbcglobal.net</v>
          </cell>
        </row>
        <row r="847">
          <cell r="A847" t="str">
            <v>Jerry Tyszkiewicz</v>
          </cell>
          <cell r="G847" t="str">
            <v>Australia</v>
          </cell>
          <cell r="L847" t="str">
            <v>buildsafe@mbant.com.au</v>
          </cell>
        </row>
        <row r="848">
          <cell r="A848" t="str">
            <v>Jesse van Heerden</v>
          </cell>
          <cell r="B848" t="str">
            <v/>
          </cell>
          <cell r="C848" t="str">
            <v/>
          </cell>
          <cell r="D848" t="str">
            <v>51 6th street</v>
          </cell>
          <cell r="E848" t="str">
            <v>Parkhurst</v>
          </cell>
          <cell r="F848" t="str">
            <v>Johannesburg</v>
          </cell>
          <cell r="G848" t="str">
            <v>2193</v>
          </cell>
          <cell r="H848" t="str">
            <v/>
          </cell>
          <cell r="I848" t="str">
            <v>011 334 4229</v>
          </cell>
          <cell r="J848" t="str">
            <v/>
          </cell>
          <cell r="K848" t="str">
            <v>+27 83 481 9584</v>
          </cell>
          <cell r="L848" t="str">
            <v>jessvanheerden@outlook.com</v>
          </cell>
          <cell r="M848" t="str">
            <v/>
          </cell>
        </row>
        <row r="849">
          <cell r="A849" t="str">
            <v>Jim Boni</v>
          </cell>
          <cell r="D849" t="str">
            <v>40 Irvine St.,</v>
          </cell>
          <cell r="E849" t="str">
            <v>Elora, Ontario</v>
          </cell>
          <cell r="F849" t="str">
            <v>n0b-1s0</v>
          </cell>
          <cell r="G849" t="str">
            <v>Canada</v>
          </cell>
          <cell r="K849">
            <v>0</v>
          </cell>
          <cell r="L849" t="str">
            <v>jimmyboni@hotmail.com</v>
          </cell>
          <cell r="M849" t="str">
            <v>jimmyboni@hotmail.com</v>
          </cell>
        </row>
        <row r="850">
          <cell r="A850" t="str">
            <v>Jim Brandt</v>
          </cell>
          <cell r="D850" t="str">
            <v>PO Box 871586</v>
          </cell>
          <cell r="E850" t="str">
            <v xml:space="preserve">Vancouver, </v>
          </cell>
          <cell r="F850" t="str">
            <v>WA 98687</v>
          </cell>
          <cell r="G850" t="str">
            <v xml:space="preserve"> USA</v>
          </cell>
          <cell r="I850" t="str">
            <v/>
          </cell>
          <cell r="J850" t="str">
            <v/>
          </cell>
          <cell r="K850" t="str">
            <v/>
          </cell>
          <cell r="L850" t="str">
            <v>rodmaker@splittingcane.com</v>
          </cell>
          <cell r="M850" t="str">
            <v>rodmaker@splittingcane.com</v>
          </cell>
        </row>
        <row r="851">
          <cell r="A851" t="str">
            <v>Jim Fisher</v>
          </cell>
          <cell r="B851" t="str">
            <v/>
          </cell>
          <cell r="C851" t="str">
            <v/>
          </cell>
          <cell r="D851" t="str">
            <v>30 Briardene Ave</v>
          </cell>
          <cell r="E851" t="str">
            <v>Bedworth</v>
          </cell>
          <cell r="F851" t="str">
            <v>Warwickshire, CV12 8RN</v>
          </cell>
          <cell r="G851" t="str">
            <v>England, United Kingdom</v>
          </cell>
          <cell r="H851" t="str">
            <v/>
          </cell>
          <cell r="I851" t="str">
            <v>+44 7900 265327</v>
          </cell>
          <cell r="J851" t="str">
            <v/>
          </cell>
          <cell r="K851" t="str">
            <v>+44 7900 265327</v>
          </cell>
          <cell r="L851" t="str">
            <v>jamesfisher73@yahoo.com</v>
          </cell>
          <cell r="M851" t="str">
            <v>fishwalk500@gmail.com</v>
          </cell>
        </row>
        <row r="852">
          <cell r="A852" t="str">
            <v>Jim Holm</v>
          </cell>
          <cell r="B852" t="str">
            <v/>
          </cell>
          <cell r="C852" t="str">
            <v/>
          </cell>
          <cell r="D852" t="str">
            <v>1042 Waterford Ln</v>
          </cell>
          <cell r="E852" t="str">
            <v xml:space="preserve">Provo, </v>
          </cell>
          <cell r="F852" t="str">
            <v>UT 84604</v>
          </cell>
          <cell r="G852" t="str">
            <v>USA</v>
          </cell>
          <cell r="H852" t="str">
            <v/>
          </cell>
          <cell r="I852" t="str">
            <v/>
          </cell>
          <cell r="J852" t="str">
            <v/>
          </cell>
          <cell r="K852" t="str">
            <v>+1 801.550.4171</v>
          </cell>
          <cell r="L852" t="str">
            <v>jim_holm@hotmail.com</v>
          </cell>
          <cell r="M852" t="str">
            <v/>
          </cell>
        </row>
        <row r="853">
          <cell r="A853" t="str">
            <v>Jim Kazakoff</v>
          </cell>
          <cell r="B853" t="str">
            <v/>
          </cell>
          <cell r="C853" t="str">
            <v/>
          </cell>
          <cell r="D853" t="str">
            <v xml:space="preserve">2197 South Crosscreek Lane </v>
          </cell>
          <cell r="E853" t="str">
            <v xml:space="preserve">Boise, </v>
          </cell>
          <cell r="F853" t="str">
            <v xml:space="preserve">ID 83706 </v>
          </cell>
          <cell r="G853" t="str">
            <v>USA</v>
          </cell>
          <cell r="H853" t="str">
            <v/>
          </cell>
          <cell r="I853" t="str">
            <v>+1 208 968 2276</v>
          </cell>
          <cell r="J853" t="str">
            <v/>
          </cell>
          <cell r="K853" t="str">
            <v>+1 208 867 9676</v>
          </cell>
          <cell r="L853" t="str">
            <v>Jim.Kazakoff@gmail.com</v>
          </cell>
          <cell r="M853" t="str">
            <v>Jim.Kazakoff@gmail.com</v>
          </cell>
        </row>
        <row r="854">
          <cell r="A854" t="str">
            <v>Jim Loney</v>
          </cell>
          <cell r="D854" t="str">
            <v>40 Wallangarra Drve (North)</v>
          </cell>
          <cell r="E854" t="str">
            <v>Bedfordale</v>
          </cell>
          <cell r="F854" t="str">
            <v>Western Australia</v>
          </cell>
          <cell r="G854">
            <v>6112</v>
          </cell>
          <cell r="I854" t="str">
            <v xml:space="preserve"> +61 (0)8 9497 9269</v>
          </cell>
          <cell r="J854" t="str">
            <v/>
          </cell>
          <cell r="K854" t="str">
            <v xml:space="preserve"> +82 10 7495 4244</v>
          </cell>
          <cell r="L854" t="str">
            <v>jimloney@hotmail.com</v>
          </cell>
          <cell r="M854" t="str">
            <v/>
          </cell>
        </row>
        <row r="855">
          <cell r="A855" t="str">
            <v>Jim Montgomery</v>
          </cell>
          <cell r="D855" t="str">
            <v>4120 East 16 SQ</v>
          </cell>
          <cell r="E855" t="str">
            <v xml:space="preserve">Vero Beach, </v>
          </cell>
          <cell r="F855" t="str">
            <v>FL 32967</v>
          </cell>
          <cell r="G855" t="str">
            <v>USA</v>
          </cell>
          <cell r="I855" t="str">
            <v>772 234 7521</v>
          </cell>
          <cell r="J855" t="str">
            <v/>
          </cell>
          <cell r="K855" t="str">
            <v>772 532 4229</v>
          </cell>
          <cell r="L855" t="str">
            <v>jmmnt@bellsouth.net</v>
          </cell>
          <cell r="M855" t="str">
            <v>jmmnt@bellsouth.net</v>
          </cell>
        </row>
        <row r="856">
          <cell r="A856" t="str">
            <v xml:space="preserve">Jim Read </v>
          </cell>
          <cell r="D856" t="str">
            <v>Natal Fly fishers Club</v>
          </cell>
          <cell r="E856" t="str">
            <v/>
          </cell>
          <cell r="F856" t="str">
            <v/>
          </cell>
          <cell r="G856" t="str">
            <v>PMB</v>
          </cell>
          <cell r="I856" t="str">
            <v>0333453700</v>
          </cell>
          <cell r="J856" t="str">
            <v/>
          </cell>
          <cell r="K856" t="str">
            <v>082 373 1865</v>
          </cell>
          <cell r="L856" t="str">
            <v>jimread@futurenet.co.za</v>
          </cell>
          <cell r="M856" t="str">
            <v/>
          </cell>
        </row>
        <row r="857">
          <cell r="A857" t="str">
            <v>Jim Vickroy</v>
          </cell>
          <cell r="B857" t="str">
            <v/>
          </cell>
          <cell r="C857" t="str">
            <v/>
          </cell>
          <cell r="D857" t="str">
            <v>11193 Township Road 141</v>
          </cell>
          <cell r="E857" t="str">
            <v xml:space="preserve">East Liberty, </v>
          </cell>
          <cell r="F857" t="str">
            <v>Ohio 43319</v>
          </cell>
          <cell r="G857" t="str">
            <v>USA</v>
          </cell>
          <cell r="H857" t="str">
            <v/>
          </cell>
          <cell r="I857" t="str">
            <v>+1 937 553-1147</v>
          </cell>
          <cell r="J857" t="str">
            <v/>
          </cell>
          <cell r="K857" t="str">
            <v>+1 650 204-1147</v>
          </cell>
          <cell r="L857" t="str">
            <v>jimvickroy@gmail.com</v>
          </cell>
          <cell r="M857" t="str">
            <v>damnedjim@gmail.com</v>
          </cell>
        </row>
        <row r="858">
          <cell r="A858" t="str">
            <v>Joakim Andersson</v>
          </cell>
          <cell r="B858" t="str">
            <v/>
          </cell>
          <cell r="C858" t="str">
            <v/>
          </cell>
          <cell r="D858" t="str">
            <v>Norra Järnvägsgatan 14</v>
          </cell>
          <cell r="E858" t="str">
            <v xml:space="preserve">341 36 Ljungby </v>
          </cell>
          <cell r="F858" t="str">
            <v>Sweden</v>
          </cell>
          <cell r="G858" t="str">
            <v/>
          </cell>
          <cell r="H858" t="str">
            <v/>
          </cell>
          <cell r="I858" t="str">
            <v/>
          </cell>
          <cell r="J858" t="str">
            <v/>
          </cell>
          <cell r="K858" t="str">
            <v>+46 73 514 5005</v>
          </cell>
          <cell r="L858" t="str">
            <v>joakim.andersson@konstvet.uu.se</v>
          </cell>
          <cell r="M858" t="str">
            <v>Belphegorfakir@hotmail.com</v>
          </cell>
        </row>
        <row r="859">
          <cell r="A859" t="str">
            <v>Joanie Olwagen</v>
          </cell>
          <cell r="D859" t="str">
            <v>PO Box 508</v>
          </cell>
          <cell r="E859" t="str">
            <v>Vredenburg</v>
          </cell>
          <cell r="F859">
            <v>7380</v>
          </cell>
          <cell r="J859" t="str">
            <v>022 715 1881</v>
          </cell>
          <cell r="K859" t="str">
            <v>082 613 0803</v>
          </cell>
          <cell r="L859" t="str">
            <v>maest@mweb.co.za</v>
          </cell>
        </row>
        <row r="860">
          <cell r="A860" t="str">
            <v>Joe Fletcher</v>
          </cell>
          <cell r="B860" t="str">
            <v>Jaw cam</v>
          </cell>
          <cell r="G860" t="str">
            <v>UK</v>
          </cell>
        </row>
        <row r="861">
          <cell r="A861" t="str">
            <v>Joe Overlock</v>
          </cell>
          <cell r="D861" t="str">
            <v xml:space="preserve">J.F. Griffin Publishing </v>
          </cell>
          <cell r="E861" t="str">
            <v>430 Main Street, Suite 5</v>
          </cell>
          <cell r="F861" t="str">
            <v>Williamstown, MA  01267</v>
          </cell>
          <cell r="G861" t="str">
            <v>USA</v>
          </cell>
          <cell r="L861" t="str">
            <v>JOverlock@JFGriffin.com</v>
          </cell>
        </row>
        <row r="862">
          <cell r="A862" t="str">
            <v>Joel Benesty</v>
          </cell>
          <cell r="B862" t="str">
            <v/>
          </cell>
          <cell r="C862" t="str">
            <v/>
          </cell>
          <cell r="D862" t="str">
            <v xml:space="preserve">52 Rue de la Jarry, </v>
          </cell>
          <cell r="E862" t="str">
            <v xml:space="preserve">Vincennes, </v>
          </cell>
          <cell r="F862" t="str">
            <v>94300</v>
          </cell>
          <cell r="G862" t="str">
            <v>France</v>
          </cell>
          <cell r="H862" t="str">
            <v/>
          </cell>
          <cell r="I862" t="str">
            <v/>
          </cell>
          <cell r="J862" t="str">
            <v/>
          </cell>
          <cell r="K862" t="str">
            <v>+33 61 897 0353</v>
          </cell>
          <cell r="L862" t="str">
            <v>benesty_joel@hotmail.com</v>
          </cell>
          <cell r="M862" t="str">
            <v/>
          </cell>
        </row>
        <row r="863">
          <cell r="A863" t="str">
            <v>Joel Dorfan</v>
          </cell>
          <cell r="D863" t="str">
            <v>c/o Ian Lester</v>
          </cell>
          <cell r="E863" t="str">
            <v>Beyond Wireless</v>
          </cell>
          <cell r="F863" t="str">
            <v>Saxonwold</v>
          </cell>
          <cell r="G863">
            <v>2132</v>
          </cell>
          <cell r="I863" t="str">
            <v/>
          </cell>
          <cell r="J863" t="str">
            <v/>
          </cell>
          <cell r="K863" t="str">
            <v/>
          </cell>
          <cell r="L863" t="str">
            <v>joel@samsat.co.za</v>
          </cell>
          <cell r="M863" t="str">
            <v/>
          </cell>
        </row>
        <row r="864">
          <cell r="A864" t="str">
            <v>Joel Hope</v>
          </cell>
          <cell r="D864" t="str">
            <v>1600 Old Athens Hwy.</v>
          </cell>
          <cell r="E864" t="str">
            <v xml:space="preserve">Cornelia, </v>
          </cell>
          <cell r="F864" t="str">
            <v>GA 30531-5391</v>
          </cell>
          <cell r="G864" t="str">
            <v>USA</v>
          </cell>
          <cell r="L864" t="str">
            <v>jahope05@yahoo.com</v>
          </cell>
        </row>
        <row r="865">
          <cell r="A865" t="str">
            <v>Johan Bouwer</v>
          </cell>
          <cell r="B865" t="str">
            <v/>
          </cell>
          <cell r="C865" t="str">
            <v/>
          </cell>
          <cell r="D865" t="str">
            <v>62 Bourke Street</v>
          </cell>
          <cell r="E865" t="str">
            <v>Graaff Reinet</v>
          </cell>
          <cell r="F865" t="str">
            <v>6280</v>
          </cell>
          <cell r="G865" t="str">
            <v/>
          </cell>
          <cell r="H865" t="str">
            <v/>
          </cell>
          <cell r="I865" t="str">
            <v>040 555 1007</v>
          </cell>
          <cell r="J865" t="str">
            <v/>
          </cell>
          <cell r="K865" t="str">
            <v>082 776 0257</v>
          </cell>
          <cell r="L865" t="str">
            <v>johan@rupertwines.com</v>
          </cell>
          <cell r="M865" t="str">
            <v/>
          </cell>
        </row>
        <row r="866">
          <cell r="A866" t="str">
            <v>Johan C van Rooyen</v>
          </cell>
          <cell r="B866" t="str">
            <v/>
          </cell>
          <cell r="C866" t="str">
            <v/>
          </cell>
          <cell r="D866" t="str">
            <v>20 San Jerez</v>
          </cell>
          <cell r="E866" t="str">
            <v>Seaward Estates</v>
          </cell>
          <cell r="F866" t="str">
            <v>Ballito</v>
          </cell>
          <cell r="G866" t="str">
            <v>4420</v>
          </cell>
          <cell r="H866" t="str">
            <v/>
          </cell>
          <cell r="I866" t="str">
            <v/>
          </cell>
          <cell r="J866" t="str">
            <v/>
          </cell>
          <cell r="K866" t="str">
            <v>+27 82 856 0536</v>
          </cell>
          <cell r="L866" t="str">
            <v>joka.vr@telkomsa.net</v>
          </cell>
          <cell r="M866" t="str">
            <v/>
          </cell>
        </row>
        <row r="867">
          <cell r="A867" t="str">
            <v>Johan du Toit</v>
          </cell>
          <cell r="B867" t="str">
            <v>P O Box 2421</v>
          </cell>
          <cell r="D867" t="str">
            <v>PO Box 83</v>
          </cell>
          <cell r="E867" t="str">
            <v>Worcester</v>
          </cell>
          <cell r="F867">
            <v>6849</v>
          </cell>
          <cell r="K867" t="str">
            <v>072 622 4907</v>
          </cell>
          <cell r="L867" t="str">
            <v>lunartan@hotmail.com</v>
          </cell>
        </row>
        <row r="868">
          <cell r="A868" t="str">
            <v>Johan Engelbrecht</v>
          </cell>
          <cell r="F868" t="str">
            <v>Carletonville</v>
          </cell>
          <cell r="G868">
            <v>2500</v>
          </cell>
          <cell r="K868" t="str">
            <v>082 610 4186</v>
          </cell>
          <cell r="L868" t="str">
            <v>johan.portaproducts@vodamail.co.za.</v>
          </cell>
        </row>
        <row r="869">
          <cell r="A869" t="str">
            <v>Johan Fritz</v>
          </cell>
          <cell r="B869" t="str">
            <v>Parts Hub</v>
          </cell>
          <cell r="C869" t="str">
            <v/>
          </cell>
          <cell r="D869" t="str">
            <v>UNIT B</v>
          </cell>
          <cell r="E869" t="str">
            <v>6 PONTAC CLOSE</v>
          </cell>
          <cell r="F869" t="str">
            <v>SAXENBURG PARK</v>
          </cell>
          <cell r="G869" t="str">
            <v>KUILSRIVER   7580</v>
          </cell>
          <cell r="H869">
            <v>0</v>
          </cell>
          <cell r="I869" t="str">
            <v>(021) 905-5303</v>
          </cell>
          <cell r="J869" t="str">
            <v/>
          </cell>
          <cell r="K869" t="str">
            <v>073 090 7807</v>
          </cell>
          <cell r="L869" t="str">
            <v>johan@partshub.co.za</v>
          </cell>
          <cell r="M869" t="str">
            <v/>
          </cell>
        </row>
        <row r="870">
          <cell r="A870" t="str">
            <v>Johan Geyser</v>
          </cell>
          <cell r="B870" t="str">
            <v/>
          </cell>
          <cell r="C870" t="str">
            <v/>
          </cell>
          <cell r="D870" t="str">
            <v>PO Box 731610</v>
          </cell>
          <cell r="E870" t="str">
            <v>Fairland</v>
          </cell>
          <cell r="F870" t="str">
            <v>2030</v>
          </cell>
          <cell r="G870" t="str">
            <v/>
          </cell>
          <cell r="I870" t="str">
            <v>011 476 1897</v>
          </cell>
          <cell r="J870" t="str">
            <v/>
          </cell>
          <cell r="K870" t="str">
            <v>083 268 8971</v>
          </cell>
          <cell r="L870" t="str">
            <v>jgeyser@telkomsa.ne</v>
          </cell>
          <cell r="M870" t="str">
            <v/>
          </cell>
        </row>
        <row r="871">
          <cell r="A871" t="str">
            <v>Johan Grove</v>
          </cell>
          <cell r="B871" t="str">
            <v/>
          </cell>
          <cell r="C871" t="str">
            <v/>
          </cell>
          <cell r="D871" t="str">
            <v>83 Trichardt Cres</v>
          </cell>
          <cell r="E871" t="str">
            <v>President Park AH</v>
          </cell>
          <cell r="F871" t="str">
            <v xml:space="preserve"> President Park, Midrand</v>
          </cell>
          <cell r="G871" t="str">
            <v>1685</v>
          </cell>
          <cell r="H871" t="str">
            <v/>
          </cell>
          <cell r="I871" t="str">
            <v>079 898 2553</v>
          </cell>
          <cell r="J871" t="str">
            <v/>
          </cell>
          <cell r="K871" t="str">
            <v>079 898 2553</v>
          </cell>
          <cell r="L871" t="str">
            <v>grove.johan@gmail.com</v>
          </cell>
          <cell r="M871" t="str">
            <v/>
          </cell>
        </row>
        <row r="872">
          <cell r="A872" t="str">
            <v>Johan Knoetze</v>
          </cell>
          <cell r="D872" t="str">
            <v>P O Box 5331</v>
          </cell>
          <cell r="E872" t="str">
            <v>Helderberg</v>
          </cell>
          <cell r="F872">
            <v>7135</v>
          </cell>
          <cell r="K872" t="str">
            <v>084 401 0297</v>
          </cell>
          <cell r="L872" t="str">
            <v>johan.knoetze@gmail.com</v>
          </cell>
        </row>
        <row r="873">
          <cell r="A873" t="str">
            <v>Johan Le Roux</v>
          </cell>
          <cell r="D873" t="str">
            <v>29 Waterbessie St</v>
          </cell>
          <cell r="E873" t="str">
            <v>Kitefish</v>
          </cell>
          <cell r="F873" t="str">
            <v>Meer en See</v>
          </cell>
          <cell r="G873">
            <v>3901</v>
          </cell>
          <cell r="K873" t="str">
            <v>072 013 0424</v>
          </cell>
          <cell r="L873" t="str">
            <v>johanpjleroux@gmail.com</v>
          </cell>
        </row>
        <row r="874">
          <cell r="A874" t="str">
            <v>Johan Malan</v>
          </cell>
          <cell r="B874" t="str">
            <v/>
          </cell>
          <cell r="C874" t="str">
            <v/>
          </cell>
          <cell r="D874" t="str">
            <v>88 Lamp Road</v>
          </cell>
          <cell r="E874" t="str">
            <v>Wadeville</v>
          </cell>
          <cell r="F874" t="str">
            <v>Germiston</v>
          </cell>
          <cell r="G874" t="str">
            <v>1428</v>
          </cell>
          <cell r="H874" t="str">
            <v/>
          </cell>
          <cell r="I874" t="str">
            <v>011 827 7966</v>
          </cell>
          <cell r="J874" t="str">
            <v>011 827 7996</v>
          </cell>
          <cell r="K874" t="str">
            <v>082 379 2092</v>
          </cell>
          <cell r="L874" t="str">
            <v>johan@tazchem.com</v>
          </cell>
          <cell r="M874" t="str">
            <v/>
          </cell>
        </row>
        <row r="875">
          <cell r="A875" t="str">
            <v>Johan Marais</v>
          </cell>
          <cell r="B875" t="str">
            <v/>
          </cell>
          <cell r="C875" t="str">
            <v/>
          </cell>
          <cell r="D875" t="str">
            <v xml:space="preserve">Collect </v>
          </cell>
          <cell r="E875" t="str">
            <v/>
          </cell>
          <cell r="F875" t="str">
            <v>Gauteng</v>
          </cell>
          <cell r="G875" t="str">
            <v>,0157</v>
          </cell>
          <cell r="H875" t="str">
            <v/>
          </cell>
          <cell r="I875" t="str">
            <v/>
          </cell>
          <cell r="J875" t="str">
            <v/>
          </cell>
          <cell r="K875" t="str">
            <v>+27 71 606 9350</v>
          </cell>
          <cell r="L875" t="str">
            <v>hermanmarais@beckman.com</v>
          </cell>
          <cell r="M875" t="str">
            <v/>
          </cell>
        </row>
        <row r="876">
          <cell r="A876" t="str">
            <v>Johan Schultz</v>
          </cell>
          <cell r="B876" t="str">
            <v xml:space="preserve"> CTM Nelspruit</v>
          </cell>
          <cell r="D876" t="str">
            <v>18 Rapid Street</v>
          </cell>
          <cell r="E876" t="str">
            <v>Riverside Industrial Park</v>
          </cell>
          <cell r="F876" t="str">
            <v>Nelspruit</v>
          </cell>
          <cell r="G876">
            <v>1200</v>
          </cell>
          <cell r="K876" t="str">
            <v>083 264 0266</v>
          </cell>
          <cell r="L876" t="str">
            <v>frnbm102@ctm.co.za</v>
          </cell>
        </row>
        <row r="877">
          <cell r="A877" t="str">
            <v>Johan Schwab</v>
          </cell>
          <cell r="D877" t="str">
            <v>PO Box 413</v>
          </cell>
          <cell r="E877" t="str">
            <v>Tzaneen</v>
          </cell>
          <cell r="F877" t="str">
            <v>Limpopo</v>
          </cell>
          <cell r="G877" t="str">
            <v>0850</v>
          </cell>
          <cell r="I877" t="str">
            <v>015 307 4048</v>
          </cell>
          <cell r="J877" t="str">
            <v/>
          </cell>
          <cell r="K877" t="str">
            <v>082 502 8736</v>
          </cell>
          <cell r="L877" t="str">
            <v>johan.schwab@gmail.com</v>
          </cell>
          <cell r="M877" t="str">
            <v/>
          </cell>
        </row>
        <row r="878">
          <cell r="A878" t="str">
            <v>Johan Smit</v>
          </cell>
          <cell r="B878" t="str">
            <v/>
          </cell>
          <cell r="C878" t="str">
            <v/>
          </cell>
          <cell r="D878" t="str">
            <v>797 Riet str</v>
          </cell>
          <cell r="E878" t="str">
            <v xml:space="preserve">Wingate Park </v>
          </cell>
          <cell r="F878" t="str">
            <v>Pretoria</v>
          </cell>
          <cell r="G878">
            <v>181</v>
          </cell>
          <cell r="H878" t="str">
            <v/>
          </cell>
          <cell r="I878" t="str">
            <v xml:space="preserve">+261 (0) 33 </v>
          </cell>
          <cell r="J878" t="str">
            <v/>
          </cell>
          <cell r="K878" t="str">
            <v>+261 (0) 33 37 884 34</v>
          </cell>
          <cell r="L878" t="str">
            <v>gert.johannes.smit@gmail.com</v>
          </cell>
          <cell r="M878" t="str">
            <v/>
          </cell>
        </row>
        <row r="879">
          <cell r="A879" t="str">
            <v>Johan v d Walt</v>
          </cell>
          <cell r="D879" t="str">
            <v>Po Box 90069</v>
          </cell>
          <cell r="E879" t="str">
            <v xml:space="preserve">Bertsham </v>
          </cell>
          <cell r="F879" t="str">
            <v>Johannesburg</v>
          </cell>
          <cell r="G879">
            <v>2013</v>
          </cell>
          <cell r="I879" t="str">
            <v>072 153 0493</v>
          </cell>
          <cell r="J879" t="str">
            <v/>
          </cell>
          <cell r="K879" t="str">
            <v>072 153 0493</v>
          </cell>
          <cell r="L879" t="str">
            <v>jjvdw@vodamail.co.za</v>
          </cell>
          <cell r="M879" t="str">
            <v>flyfishing52@yahoo.com</v>
          </cell>
        </row>
        <row r="880">
          <cell r="A880" t="str">
            <v>Johan Van Rooyen</v>
          </cell>
          <cell r="B880" t="str">
            <v>JX Green Energy Solutions (PTY)LTD</v>
          </cell>
          <cell r="C880" t="str">
            <v/>
          </cell>
          <cell r="D880" t="str">
            <v>4 Sarel Cillier street</v>
          </cell>
          <cell r="E880" t="str">
            <v>Rynfield</v>
          </cell>
          <cell r="F880" t="str">
            <v>Benoni</v>
          </cell>
          <cell r="G880" t="str">
            <v>1501</v>
          </cell>
          <cell r="H880" t="str">
            <v/>
          </cell>
          <cell r="I880" t="str">
            <v/>
          </cell>
          <cell r="J880" t="str">
            <v/>
          </cell>
          <cell r="K880" t="str">
            <v>0833753755</v>
          </cell>
          <cell r="L880" t="str">
            <v>sales@jxgreenpower.co.za</v>
          </cell>
          <cell r="M880" t="str">
            <v/>
          </cell>
        </row>
        <row r="881">
          <cell r="A881" t="str">
            <v>Johann de Lange</v>
          </cell>
          <cell r="D881" t="str">
            <v xml:space="preserve">PO Box 101629 </v>
          </cell>
          <cell r="E881" t="str">
            <v>Meerensee</v>
          </cell>
          <cell r="F881">
            <v>3901</v>
          </cell>
          <cell r="K881" t="str">
            <v>083 326 5954</v>
          </cell>
          <cell r="L881" t="str">
            <v>ijc@zwn.co.za</v>
          </cell>
        </row>
        <row r="882">
          <cell r="A882" t="str">
            <v>Johann du Preez</v>
          </cell>
          <cell r="B882" t="str">
            <v>SAOTA Architects</v>
          </cell>
          <cell r="C882" t="str">
            <v/>
          </cell>
          <cell r="D882" t="str">
            <v>att: Lente Conradie</v>
          </cell>
          <cell r="E882" t="str">
            <v>109 Hatfield Street</v>
          </cell>
          <cell r="F882" t="str">
            <v>Gardens</v>
          </cell>
          <cell r="G882" t="str">
            <v>8001</v>
          </cell>
          <cell r="H882" t="str">
            <v/>
          </cell>
          <cell r="I882" t="str">
            <v/>
          </cell>
          <cell r="J882" t="str">
            <v/>
          </cell>
          <cell r="K882" t="str">
            <v/>
          </cell>
          <cell r="L882" t="str">
            <v>johann@tourettefishing.com</v>
          </cell>
          <cell r="M882" t="str">
            <v/>
          </cell>
        </row>
        <row r="883">
          <cell r="A883" t="str">
            <v xml:space="preserve">Johann Jansen van Vuuren </v>
          </cell>
          <cell r="B883" t="str">
            <v/>
          </cell>
          <cell r="C883" t="str">
            <v/>
          </cell>
          <cell r="D883" t="str">
            <v xml:space="preserve">P O Box 606   </v>
          </cell>
          <cell r="E883" t="str">
            <v>Sonpark</v>
          </cell>
          <cell r="F883" t="str">
            <v xml:space="preserve">Nelspruit </v>
          </cell>
          <cell r="G883" t="str">
            <v>1206</v>
          </cell>
          <cell r="H883" t="str">
            <v/>
          </cell>
          <cell r="I883" t="str">
            <v/>
          </cell>
          <cell r="J883" t="str">
            <v/>
          </cell>
          <cell r="K883" t="str">
            <v xml:space="preserve">0828076850 </v>
          </cell>
          <cell r="L883" t="str">
            <v>brenniqu@gmail.com</v>
          </cell>
          <cell r="M883" t="str">
            <v/>
          </cell>
        </row>
        <row r="884">
          <cell r="A884" t="str">
            <v>Johann Potgieter</v>
          </cell>
          <cell r="B884" t="str">
            <v/>
          </cell>
          <cell r="C884" t="str">
            <v/>
          </cell>
          <cell r="D884" t="str">
            <v>17 Sleigh Crescent</v>
          </cell>
          <cell r="E884" t="str">
            <v>8 Morgenson Estate</v>
          </cell>
          <cell r="F884" t="str">
            <v>Somerset West</v>
          </cell>
          <cell r="G884" t="str">
            <v>7130</v>
          </cell>
          <cell r="H884" t="str">
            <v/>
          </cell>
          <cell r="I884" t="str">
            <v>082 469 0195</v>
          </cell>
          <cell r="J884" t="str">
            <v/>
          </cell>
          <cell r="K884" t="str">
            <v>082 469 0195</v>
          </cell>
          <cell r="L884" t="str">
            <v>johann.p@me.com</v>
          </cell>
          <cell r="M884" t="str">
            <v/>
          </cell>
        </row>
        <row r="885">
          <cell r="A885" t="str">
            <v>Johannes Lie</v>
          </cell>
          <cell r="D885" t="str">
            <v>Postnet Suite 113</v>
          </cell>
          <cell r="E885" t="str">
            <v>Private Bag X1</v>
          </cell>
          <cell r="F885" t="str">
            <v>Die Wilgers</v>
          </cell>
          <cell r="G885" t="str">
            <v>0041</v>
          </cell>
          <cell r="I885" t="str">
            <v>012-807 6295</v>
          </cell>
          <cell r="J885" t="str">
            <v/>
          </cell>
          <cell r="K885" t="str">
            <v>082-575 2399</v>
          </cell>
          <cell r="L885" t="str">
            <v>johannes.lie@discoverymail.co.za</v>
          </cell>
          <cell r="M885" t="str">
            <v/>
          </cell>
        </row>
        <row r="886">
          <cell r="A886" t="str">
            <v>John Abramson</v>
          </cell>
          <cell r="B886" t="str">
            <v/>
          </cell>
          <cell r="C886" t="str">
            <v/>
          </cell>
          <cell r="D886" t="str">
            <v>608 Beverly Rd</v>
          </cell>
          <cell r="E886" t="str">
            <v xml:space="preserve">Reisterstown, </v>
          </cell>
          <cell r="F886" t="str">
            <v xml:space="preserve">MD  21136 </v>
          </cell>
          <cell r="G886" t="str">
            <v>USA</v>
          </cell>
          <cell r="H886" t="str">
            <v/>
          </cell>
          <cell r="I886" t="str">
            <v/>
          </cell>
          <cell r="J886" t="str">
            <v/>
          </cell>
          <cell r="K886" t="str">
            <v/>
          </cell>
          <cell r="L886" t="str">
            <v>jmd1022@hotmail.com</v>
          </cell>
          <cell r="M886" t="str">
            <v/>
          </cell>
        </row>
        <row r="887">
          <cell r="A887" t="str">
            <v>JOHN BARNETT</v>
          </cell>
          <cell r="B887" t="str">
            <v/>
          </cell>
          <cell r="C887" t="str">
            <v/>
          </cell>
          <cell r="D887" t="str">
            <v>20606 HARVEST AVENUE</v>
          </cell>
          <cell r="E887" t="str">
            <v>LAKEWOOD, CALIFORNIA</v>
          </cell>
          <cell r="F887" t="str">
            <v>CA 90715</v>
          </cell>
          <cell r="G887" t="str">
            <v>USA</v>
          </cell>
          <cell r="H887" t="str">
            <v/>
          </cell>
          <cell r="I887" t="str">
            <v>+1 562-924-9697</v>
          </cell>
          <cell r="J887" t="str">
            <v/>
          </cell>
          <cell r="K887" t="str">
            <v>+1 562-743-3750</v>
          </cell>
          <cell r="L887" t="str">
            <v>JOHNFLYFISH13@AOL.COM</v>
          </cell>
          <cell r="M887" t="str">
            <v>MBLITURGY@AOL.COM</v>
          </cell>
        </row>
        <row r="888">
          <cell r="A888" t="str">
            <v>John Bowen</v>
          </cell>
          <cell r="B888" t="str">
            <v/>
          </cell>
          <cell r="C888" t="str">
            <v/>
          </cell>
          <cell r="D888" t="str">
            <v/>
          </cell>
          <cell r="E888" t="str">
            <v/>
          </cell>
          <cell r="F888" t="str">
            <v/>
          </cell>
          <cell r="G888" t="str">
            <v>Durban</v>
          </cell>
          <cell r="H888" t="str">
            <v/>
          </cell>
          <cell r="I888" t="str">
            <v/>
          </cell>
          <cell r="J888" t="str">
            <v/>
          </cell>
          <cell r="K888" t="str">
            <v/>
          </cell>
          <cell r="L888" t="str">
            <v>icejohn@hotmail.com</v>
          </cell>
          <cell r="M888" t="str">
            <v/>
          </cell>
        </row>
        <row r="889">
          <cell r="A889" t="str">
            <v>John C Jones</v>
          </cell>
          <cell r="G889" t="str">
            <v>USA</v>
          </cell>
          <cell r="L889" t="str">
            <v>PersonalJohnC@aol.com</v>
          </cell>
        </row>
        <row r="890">
          <cell r="A890" t="str">
            <v>John Cox</v>
          </cell>
          <cell r="D890" t="str">
            <v>2571 Meinert Rd</v>
          </cell>
          <cell r="E890" t="str">
            <v xml:space="preserve">Wexford </v>
          </cell>
          <cell r="F890" t="str">
            <v>PA 15090</v>
          </cell>
          <cell r="G890" t="str">
            <v>USA</v>
          </cell>
          <cell r="I890">
            <v>0</v>
          </cell>
          <cell r="J890">
            <v>0</v>
          </cell>
          <cell r="K890" t="str">
            <v>412-585-1295</v>
          </cell>
          <cell r="L890" t="str">
            <v>johnpcox@gmail.com</v>
          </cell>
          <cell r="M890" t="str">
            <v>johnpcox@gmail.com</v>
          </cell>
        </row>
        <row r="891">
          <cell r="A891" t="str">
            <v>John DiFrancesco</v>
          </cell>
          <cell r="D891" t="str">
            <v xml:space="preserve"> Maningrida Health Centre,</v>
          </cell>
          <cell r="E891" t="str">
            <v>PMB 185, Winnellie,</v>
          </cell>
          <cell r="F891" t="str">
            <v>NT, 0822</v>
          </cell>
          <cell r="G891" t="str">
            <v>Australia</v>
          </cell>
          <cell r="I891" t="str">
            <v/>
          </cell>
          <cell r="J891" t="str">
            <v/>
          </cell>
          <cell r="K891" t="str">
            <v>0437729358</v>
          </cell>
          <cell r="L891" t="str">
            <v>lannajohn1@yahoo.com.au</v>
          </cell>
          <cell r="M891" t="str">
            <v/>
          </cell>
        </row>
        <row r="892">
          <cell r="A892" t="str">
            <v>John Downs</v>
          </cell>
          <cell r="B892" t="str">
            <v/>
          </cell>
          <cell r="C892" t="str">
            <v/>
          </cell>
          <cell r="D892" t="str">
            <v xml:space="preserve">537 W Heatherfield Way 
</v>
          </cell>
          <cell r="E892" t="str">
            <v xml:space="preserve">Red Lion, </v>
          </cell>
          <cell r="F892" t="str">
            <v xml:space="preserve">PA 17356 </v>
          </cell>
          <cell r="G892" t="str">
            <v>USA</v>
          </cell>
          <cell r="H892" t="str">
            <v/>
          </cell>
          <cell r="I892" t="str">
            <v>+1 717.818.6063</v>
          </cell>
          <cell r="J892" t="str">
            <v/>
          </cell>
          <cell r="K892" t="str">
            <v/>
          </cell>
          <cell r="L892" t="str">
            <v>downs.j@comcast.net</v>
          </cell>
          <cell r="M892" t="str">
            <v/>
          </cell>
        </row>
        <row r="893">
          <cell r="A893" t="str">
            <v>John Dreyer</v>
          </cell>
          <cell r="D893" t="str">
            <v>40 Riviera Ave</v>
          </cell>
          <cell r="E893" t="str">
            <v>Avalon 2107</v>
          </cell>
          <cell r="F893" t="str">
            <v>NSW</v>
          </cell>
          <cell r="G893" t="str">
            <v>Australia</v>
          </cell>
          <cell r="I893" t="str">
            <v/>
          </cell>
          <cell r="J893" t="str">
            <v/>
          </cell>
          <cell r="K893" t="str">
            <v/>
          </cell>
          <cell r="L893" t="str">
            <v>paulinedreyer@bigpond.com</v>
          </cell>
          <cell r="M893" t="str">
            <v/>
          </cell>
        </row>
        <row r="894">
          <cell r="A894" t="str">
            <v>John Geils</v>
          </cell>
          <cell r="B894" t="str">
            <v>Xplorer Flyfishing</v>
          </cell>
          <cell r="C894" t="str">
            <v/>
          </cell>
          <cell r="D894" t="str">
            <v>Unit 4 Marseilles Park</v>
          </cell>
          <cell r="E894" t="str">
            <v>25 Marseilles crescent</v>
          </cell>
          <cell r="F894" t="str">
            <v>Brairdene</v>
          </cell>
          <cell r="G894" t="str">
            <v>Durban North 4051</v>
          </cell>
          <cell r="H894" t="str">
            <v/>
          </cell>
          <cell r="I894" t="str">
            <v>031 564 7368</v>
          </cell>
          <cell r="J894" t="str">
            <v/>
          </cell>
          <cell r="K894" t="str">
            <v>+27 82 887 1940</v>
          </cell>
          <cell r="L894" t="str">
            <v>john@xplorerflyfishing.co.za</v>
          </cell>
          <cell r="M894" t="str">
            <v/>
          </cell>
        </row>
        <row r="895">
          <cell r="A895" t="str">
            <v>John Gilchrist</v>
          </cell>
          <cell r="B895" t="str">
            <v>Sage Retail Group</v>
          </cell>
          <cell r="C895" t="str">
            <v/>
          </cell>
          <cell r="D895" t="str">
            <v xml:space="preserve">5015 Birch Street, </v>
          </cell>
          <cell r="E895" t="str">
            <v xml:space="preserve">Newport Beach </v>
          </cell>
          <cell r="F895" t="str">
            <v>CA 92660</v>
          </cell>
          <cell r="G895" t="str">
            <v>USA</v>
          </cell>
          <cell r="H895" t="str">
            <v/>
          </cell>
          <cell r="I895" t="str">
            <v/>
          </cell>
          <cell r="J895" t="str">
            <v/>
          </cell>
          <cell r="K895" t="str">
            <v>+1 (949) 300-1945</v>
          </cell>
          <cell r="L895" t="str">
            <v>john@sageretailgroup.com</v>
          </cell>
          <cell r="M895" t="str">
            <v>john@sageretailgroup.com</v>
          </cell>
        </row>
        <row r="896">
          <cell r="A896" t="str">
            <v>John Grun</v>
          </cell>
          <cell r="D896" t="str">
            <v/>
          </cell>
          <cell r="E896" t="str">
            <v/>
          </cell>
          <cell r="F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073 304 6179</v>
          </cell>
          <cell r="L896" t="str">
            <v>jgrun@ymail.com</v>
          </cell>
          <cell r="M896" t="str">
            <v/>
          </cell>
        </row>
        <row r="897">
          <cell r="A897" t="str">
            <v>John Henderson</v>
          </cell>
          <cell r="B897" t="str">
            <v/>
          </cell>
          <cell r="C897" t="str">
            <v/>
          </cell>
          <cell r="D897" t="str">
            <v xml:space="preserve">84 Godfrey Terrace, </v>
          </cell>
          <cell r="E897" t="str">
            <v xml:space="preserve">Erindale, </v>
          </cell>
          <cell r="F897" t="str">
            <v>5066, South Australia</v>
          </cell>
          <cell r="G897" t="str">
            <v>Australia</v>
          </cell>
          <cell r="H897" t="str">
            <v/>
          </cell>
          <cell r="I897" t="str">
            <v/>
          </cell>
          <cell r="J897" t="str">
            <v/>
          </cell>
          <cell r="K897" t="str">
            <v>0417800268</v>
          </cell>
          <cell r="L897" t="str">
            <v>johnhenderson3147@gmail.com</v>
          </cell>
          <cell r="M897" t="str">
            <v/>
          </cell>
        </row>
        <row r="898">
          <cell r="A898" t="str">
            <v>John Hunter</v>
          </cell>
          <cell r="B898" t="str">
            <v/>
          </cell>
          <cell r="C898" t="str">
            <v/>
          </cell>
          <cell r="D898" t="str">
            <v>270 Blue Crane Drive</v>
          </cell>
          <cell r="E898" t="str">
            <v>Dullstroom</v>
          </cell>
          <cell r="F898" t="str">
            <v>Mpumalanga</v>
          </cell>
          <cell r="G898" t="str">
            <v>1110</v>
          </cell>
          <cell r="H898" t="str">
            <v/>
          </cell>
          <cell r="I898" t="str">
            <v/>
          </cell>
          <cell r="J898" t="str">
            <v/>
          </cell>
          <cell r="K898" t="str">
            <v>072 100 9228</v>
          </cell>
          <cell r="L898" t="str">
            <v>theangler@dullstroom.net</v>
          </cell>
          <cell r="M898" t="str">
            <v/>
          </cell>
        </row>
        <row r="899">
          <cell r="A899" t="str">
            <v>John Jandrey</v>
          </cell>
          <cell r="B899" t="str">
            <v/>
          </cell>
          <cell r="C899" t="str">
            <v/>
          </cell>
          <cell r="D899" t="str">
            <v>PO Box 11953</v>
          </cell>
          <cell r="E899" t="str">
            <v>1285 Hidden Woods Drive</v>
          </cell>
          <cell r="F899" t="str">
            <v>Zephyr Cove, NV  89448</v>
          </cell>
          <cell r="G899" t="str">
            <v>USA</v>
          </cell>
          <cell r="H899" t="str">
            <v/>
          </cell>
          <cell r="I899" t="str">
            <v>(775) 588-0093</v>
          </cell>
          <cell r="J899" t="str">
            <v/>
          </cell>
          <cell r="K899" t="str">
            <v/>
          </cell>
          <cell r="L899" t="str">
            <v>jjandrey@aol.com</v>
          </cell>
          <cell r="M899" t="str">
            <v>jjandrey@aol.com</v>
          </cell>
        </row>
        <row r="900">
          <cell r="A900" t="str">
            <v>John Kay</v>
          </cell>
          <cell r="B900" t="str">
            <v/>
          </cell>
          <cell r="C900" t="str">
            <v/>
          </cell>
          <cell r="D900" t="str">
            <v>9 Witton Street,</v>
          </cell>
          <cell r="E900" t="str">
            <v>Delves Lane, Consett,</v>
          </cell>
          <cell r="F900" t="str">
            <v xml:space="preserve">Co Durham DH8 7AJ    </v>
          </cell>
          <cell r="G900" t="str">
            <v>ENGLAND, UK</v>
          </cell>
          <cell r="H900" t="str">
            <v/>
          </cell>
          <cell r="I900" t="str">
            <v/>
          </cell>
          <cell r="J900" t="str">
            <v/>
          </cell>
          <cell r="K900" t="str">
            <v/>
          </cell>
          <cell r="L900" t="str">
            <v>jkautobright@gmail.com</v>
          </cell>
          <cell r="M900" t="str">
            <v>jojoni@sky.com</v>
          </cell>
        </row>
        <row r="901">
          <cell r="A901" t="str">
            <v>John Kennedy</v>
          </cell>
          <cell r="D901" t="str">
            <v>12 Scott Court,</v>
          </cell>
          <cell r="E901" t="str">
            <v>Crossgates,</v>
          </cell>
          <cell r="F901" t="str">
            <v>Fife.</v>
          </cell>
          <cell r="G901" t="str">
            <v>KY4 8EQ</v>
          </cell>
          <cell r="I901" t="str">
            <v/>
          </cell>
          <cell r="J901" t="str">
            <v/>
          </cell>
          <cell r="K901" t="str">
            <v>(0)1383 511981</v>
          </cell>
          <cell r="L901" t="str">
            <v>kennedy.j@talktalk.net</v>
          </cell>
          <cell r="M901" t="str">
            <v/>
          </cell>
        </row>
        <row r="902">
          <cell r="A902" t="str">
            <v>John Kitching</v>
          </cell>
          <cell r="B902" t="str">
            <v>Santam HQ</v>
          </cell>
          <cell r="C902" t="str">
            <v/>
          </cell>
          <cell r="D902" t="str">
            <v>1 Sportica Singel</v>
          </cell>
          <cell r="E902" t="str">
            <v>Tyger Valley</v>
          </cell>
          <cell r="F902" t="str">
            <v>Bellville </v>
          </cell>
          <cell r="G902">
            <v>7530</v>
          </cell>
          <cell r="H902" t="str">
            <v/>
          </cell>
          <cell r="I902" t="str">
            <v/>
          </cell>
          <cell r="J902" t="str">
            <v/>
          </cell>
          <cell r="K902" t="str">
            <v>082 772 5362</v>
          </cell>
          <cell r="L902" t="str">
            <v/>
          </cell>
          <cell r="M902" t="str">
            <v/>
          </cell>
        </row>
        <row r="903">
          <cell r="A903" t="str">
            <v>John Krueger</v>
          </cell>
          <cell r="B903" t="str">
            <v/>
          </cell>
          <cell r="C903" t="str">
            <v/>
          </cell>
          <cell r="D903" t="str">
            <v>4735 Cooper Hawk Rd</v>
          </cell>
          <cell r="E903" t="str">
            <v>Klamath Falls</v>
          </cell>
          <cell r="F903" t="str">
            <v>ORE 97601</v>
          </cell>
          <cell r="G903" t="str">
            <v>USA</v>
          </cell>
          <cell r="I903" t="str">
            <v>+1 541 205 6879</v>
          </cell>
          <cell r="J903" t="str">
            <v/>
          </cell>
          <cell r="K903" t="str">
            <v>+1 541 539 1505</v>
          </cell>
          <cell r="L903" t="str">
            <v>jk@timefliesoutfitters.com</v>
          </cell>
          <cell r="M903" t="str">
            <v>jk@timefliesoutfitters.com</v>
          </cell>
        </row>
        <row r="904">
          <cell r="A904" t="str">
            <v>John Lindsay Old</v>
          </cell>
          <cell r="B904" t="str">
            <v/>
          </cell>
          <cell r="C904" t="str">
            <v/>
          </cell>
          <cell r="D904" t="str">
            <v>6 Wharepapa Pl.</v>
          </cell>
          <cell r="E904" t="str">
            <v xml:space="preserve">Turangi </v>
          </cell>
          <cell r="F904" t="str">
            <v>3334</v>
          </cell>
          <cell r="G904" t="str">
            <v>New Zealand</v>
          </cell>
          <cell r="H904" t="str">
            <v/>
          </cell>
          <cell r="I904" t="str">
            <v/>
          </cell>
          <cell r="J904" t="str">
            <v/>
          </cell>
          <cell r="K904" t="str">
            <v/>
          </cell>
          <cell r="L904" t="str">
            <v>oldwulff@xtra.co.nz</v>
          </cell>
          <cell r="M904" t="str">
            <v/>
          </cell>
        </row>
        <row r="905">
          <cell r="A905" t="str">
            <v>John Maguire</v>
          </cell>
          <cell r="B905" t="str">
            <v>Boyne Valley Fly Fishing,</v>
          </cell>
          <cell r="D905" t="str">
            <v>24 CherryCourt</v>
          </cell>
          <cell r="E905" t="str">
            <v>Summerhill,</v>
          </cell>
          <cell r="F905" t="str">
            <v>County Meath,</v>
          </cell>
          <cell r="G905" t="str">
            <v>Ireland</v>
          </cell>
          <cell r="K905" t="str">
            <v>+353 87 66 123 76</v>
          </cell>
          <cell r="L905" t="str">
            <v>John@BoyneValleyflyfishing.com</v>
          </cell>
          <cell r="M905" t="str">
            <v>misterjohntmaguire@gmail.com</v>
          </cell>
        </row>
        <row r="906">
          <cell r="A906" t="str">
            <v xml:space="preserve">John Mallin </v>
          </cell>
          <cell r="B906" t="str">
            <v/>
          </cell>
          <cell r="C906" t="str">
            <v/>
          </cell>
          <cell r="D906" t="str">
            <v>LAIRIG GHRU</v>
          </cell>
          <cell r="E906" t="str">
            <v>DULNAIN BRIDGE</v>
          </cell>
          <cell r="F906" t="str">
            <v>GRANTOWN ON SPEY PH263NU</v>
          </cell>
          <cell r="G906" t="str">
            <v>SCOTLAND UK</v>
          </cell>
          <cell r="H906" t="str">
            <v/>
          </cell>
          <cell r="I906" t="str">
            <v>01479 851709</v>
          </cell>
          <cell r="J906" t="str">
            <v/>
          </cell>
          <cell r="K906">
            <v>7708883434</v>
          </cell>
          <cell r="L906" t="str">
            <v>spey.caster@btinternet.com</v>
          </cell>
          <cell r="M906" t="str">
            <v>spey.caster@btinternet.com</v>
          </cell>
        </row>
        <row r="907">
          <cell r="A907" t="str">
            <v>John Martin</v>
          </cell>
          <cell r="C907" t="str">
            <v xml:space="preserve">30 Jasmine Close, Cleland, Pietermaritzburg </v>
          </cell>
          <cell r="K907" t="str">
            <v>0823447218</v>
          </cell>
          <cell r="L907" t="str">
            <v>laze.a.round@telkomsa.net</v>
          </cell>
        </row>
        <row r="908">
          <cell r="A908" t="str">
            <v>John Mazzie</v>
          </cell>
          <cell r="B908" t="str">
            <v/>
          </cell>
          <cell r="C908" t="str">
            <v/>
          </cell>
          <cell r="D908" t="str">
            <v>29445 Lori Street</v>
          </cell>
          <cell r="E908" t="str">
            <v xml:space="preserve">Livonia, </v>
          </cell>
          <cell r="F908" t="str">
            <v xml:space="preserve">Michigan 48154 </v>
          </cell>
          <cell r="G908" t="str">
            <v>USA</v>
          </cell>
          <cell r="I908" t="str">
            <v>+1-734-744-7551</v>
          </cell>
          <cell r="J908" t="str">
            <v/>
          </cell>
          <cell r="K908" t="str">
            <v/>
          </cell>
          <cell r="L908" t="str">
            <v>JMAZE40@GMAIL.COM</v>
          </cell>
          <cell r="M908" t="str">
            <v>JMAZE40@GMAIL.COM</v>
          </cell>
        </row>
        <row r="909">
          <cell r="A909" t="str">
            <v>John Messenger</v>
          </cell>
          <cell r="B909" t="str">
            <v/>
          </cell>
          <cell r="C909" t="str">
            <v/>
          </cell>
          <cell r="D909" t="str">
            <v>304 Little Lake Road</v>
          </cell>
          <cell r="E909" t="str">
            <v xml:space="preserve">Box 253, Maupin </v>
          </cell>
          <cell r="F909" t="str">
            <v>OR 97203</v>
          </cell>
          <cell r="G909" t="str">
            <v>USA</v>
          </cell>
          <cell r="H909" t="str">
            <v/>
          </cell>
          <cell r="I909" t="str">
            <v>+1 541 399 0812</v>
          </cell>
          <cell r="J909" t="str">
            <v/>
          </cell>
          <cell r="K909" t="str">
            <v/>
          </cell>
          <cell r="L909" t="str">
            <v>jdmess71@gmail.com</v>
          </cell>
          <cell r="M909" t="str">
            <v/>
          </cell>
        </row>
        <row r="910">
          <cell r="A910" t="str">
            <v>John Metelerkamp</v>
          </cell>
          <cell r="B910" t="str">
            <v/>
          </cell>
          <cell r="C910" t="str">
            <v/>
          </cell>
          <cell r="D910" t="str">
            <v>Box 2942</v>
          </cell>
          <cell r="E910" t="str">
            <v>Knysna</v>
          </cell>
          <cell r="F910" t="str">
            <v/>
          </cell>
          <cell r="G910">
            <v>6570</v>
          </cell>
          <cell r="H910" t="str">
            <v/>
          </cell>
          <cell r="I910" t="str">
            <v>044-3820274</v>
          </cell>
          <cell r="J910" t="str">
            <v>044-3823017</v>
          </cell>
          <cell r="K910" t="str">
            <v>082 551 5102</v>
          </cell>
          <cell r="L910" t="str">
            <v>metsmica@mweb.co.za</v>
          </cell>
          <cell r="M910" t="str">
            <v/>
          </cell>
        </row>
        <row r="911">
          <cell r="A911" t="str">
            <v>John Monaghan</v>
          </cell>
          <cell r="D911" t="str">
            <v>66 Oakdale Rd</v>
          </cell>
          <cell r="E911" t="str">
            <v>North Reading</v>
          </cell>
          <cell r="F911" t="str">
            <v>Ma. 01864</v>
          </cell>
          <cell r="G911" t="str">
            <v xml:space="preserve">USA </v>
          </cell>
          <cell r="I911" t="str">
            <v>978-664-2798</v>
          </cell>
          <cell r="J911" t="str">
            <v/>
          </cell>
          <cell r="K911" t="str">
            <v>978-764-2025</v>
          </cell>
          <cell r="L911" t="str">
            <v>cnoc.mairtin@gmail.com</v>
          </cell>
          <cell r="M911" t="str">
            <v/>
          </cell>
        </row>
        <row r="912">
          <cell r="A912" t="str">
            <v>John Nordstrand</v>
          </cell>
          <cell r="D912" t="str">
            <v/>
          </cell>
          <cell r="E912" t="str">
            <v/>
          </cell>
          <cell r="F912" t="str">
            <v/>
          </cell>
          <cell r="G912" t="str">
            <v>USA</v>
          </cell>
          <cell r="I912" t="str">
            <v/>
          </cell>
          <cell r="J912" t="str">
            <v/>
          </cell>
          <cell r="K912" t="str">
            <v/>
          </cell>
          <cell r="L912" t="str">
            <v>john.nordstrand747@gmail.com</v>
          </cell>
          <cell r="M912" t="str">
            <v/>
          </cell>
        </row>
        <row r="913">
          <cell r="A913" t="str">
            <v>John O'Rourke</v>
          </cell>
          <cell r="D913" t="str">
            <v>39 Veronica Drive</v>
          </cell>
          <cell r="E913" t="str">
            <v>Bedford, NH 03110</v>
          </cell>
          <cell r="F913" t="str">
            <v>USA</v>
          </cell>
          <cell r="G913">
            <v>0</v>
          </cell>
          <cell r="I913">
            <v>6034728573</v>
          </cell>
          <cell r="J913">
            <v>0</v>
          </cell>
          <cell r="K913">
            <v>6035486507</v>
          </cell>
          <cell r="L913" t="str">
            <v>johnorourke@comcast.net</v>
          </cell>
          <cell r="M913" t="str">
            <v>jsorourke@comcast.net</v>
          </cell>
        </row>
        <row r="914">
          <cell r="A914" t="str">
            <v>John Petrie</v>
          </cell>
          <cell r="B914" t="str">
            <v>Sonic Factory</v>
          </cell>
          <cell r="C914" t="str">
            <v/>
          </cell>
          <cell r="D914" t="str">
            <v>3 Monte Carlo Crescent</v>
          </cell>
          <cell r="E914" t="str">
            <v>Kyalami Business Park</v>
          </cell>
          <cell r="F914" t="str">
            <v>Midrand</v>
          </cell>
          <cell r="G914" t="str">
            <v>1684</v>
          </cell>
          <cell r="H914" t="str">
            <v>4620208076</v>
          </cell>
          <cell r="I914" t="str">
            <v/>
          </cell>
          <cell r="J914" t="str">
            <v/>
          </cell>
          <cell r="K914" t="str">
            <v>+27 82 574 6190</v>
          </cell>
          <cell r="L914" t="str">
            <v>info@sonicfactory.co.za</v>
          </cell>
          <cell r="M914" t="str">
            <v/>
          </cell>
        </row>
        <row r="915">
          <cell r="A915" t="str">
            <v>John Pinto</v>
          </cell>
          <cell r="D915" t="str">
            <v>42 scarlet oak drive</v>
          </cell>
          <cell r="E915" t="str">
            <v xml:space="preserve">laffayette hill  </v>
          </cell>
          <cell r="F915" t="str">
            <v>PA 19444</v>
          </cell>
          <cell r="G915" t="str">
            <v>U.S.A.</v>
          </cell>
          <cell r="I915" t="str">
            <v/>
          </cell>
          <cell r="J915" t="str">
            <v/>
          </cell>
          <cell r="K915" t="str">
            <v/>
          </cell>
          <cell r="L915" t="str">
            <v>jpflytyer@yahoo.com</v>
          </cell>
          <cell r="M915" t="str">
            <v/>
          </cell>
        </row>
        <row r="916">
          <cell r="A916" t="str">
            <v>John Pirrello</v>
          </cell>
          <cell r="B916" t="str">
            <v/>
          </cell>
          <cell r="C916" t="str">
            <v/>
          </cell>
          <cell r="D916" t="str">
            <v>410 Barbara Jean Drive</v>
          </cell>
          <cell r="E916" t="str">
            <v xml:space="preserve">Enfield, </v>
          </cell>
          <cell r="F916" t="str">
            <v>CT 06082</v>
          </cell>
          <cell r="G916" t="str">
            <v>USA</v>
          </cell>
          <cell r="H916" t="str">
            <v/>
          </cell>
          <cell r="I916" t="str">
            <v>+1 (860) 746-4265</v>
          </cell>
          <cell r="J916" t="str">
            <v/>
          </cell>
          <cell r="K916" t="str">
            <v>+1  (413) 896-7927</v>
          </cell>
          <cell r="L916" t="str">
            <v>johnpirr@gmail.com</v>
          </cell>
          <cell r="M916" t="str">
            <v/>
          </cell>
        </row>
        <row r="917">
          <cell r="A917" t="str">
            <v>JOHN R. WILLIAMS</v>
          </cell>
          <cell r="B917" t="str">
            <v/>
          </cell>
          <cell r="C917" t="str">
            <v/>
          </cell>
          <cell r="D917" t="str">
            <v>3918 Tiefort Drive</v>
          </cell>
          <cell r="E917" t="str">
            <v xml:space="preserve">Fort Irwin </v>
          </cell>
          <cell r="F917" t="str">
            <v>CA  92310</v>
          </cell>
          <cell r="G917" t="str">
            <v>USA</v>
          </cell>
          <cell r="H917" t="str">
            <v/>
          </cell>
          <cell r="I917" t="str">
            <v>+1 803-807-7973</v>
          </cell>
          <cell r="J917" t="str">
            <v>N/A</v>
          </cell>
          <cell r="K917" t="str">
            <v>+1 803-807-7973</v>
          </cell>
          <cell r="L917" t="str">
            <v>john.r.williams16.mil@mail.mil</v>
          </cell>
          <cell r="M917" t="str">
            <v>john.r.williams16.mil@mail.mil</v>
          </cell>
        </row>
        <row r="918">
          <cell r="A918" t="str">
            <v>John Ridderbos</v>
          </cell>
          <cell r="D918" t="str">
            <v>3001 Kensington dr.</v>
          </cell>
          <cell r="E918" t="str">
            <v xml:space="preserve">Kalamazoo, </v>
          </cell>
          <cell r="F918" t="str">
            <v xml:space="preserve">MI 49008 </v>
          </cell>
          <cell r="G918" t="str">
            <v>USA</v>
          </cell>
          <cell r="I918" t="str">
            <v/>
          </cell>
          <cell r="J918" t="str">
            <v/>
          </cell>
          <cell r="K918" t="str">
            <v/>
          </cell>
          <cell r="L918" t="str">
            <v>ridderbos3@att.net</v>
          </cell>
          <cell r="M918" t="str">
            <v/>
          </cell>
        </row>
        <row r="919">
          <cell r="A919" t="str">
            <v>John Robinson</v>
          </cell>
          <cell r="B919" t="str">
            <v/>
          </cell>
          <cell r="C919" t="str">
            <v/>
          </cell>
          <cell r="D919" t="str">
            <v xml:space="preserve">Suite 1, Block C
</v>
          </cell>
          <cell r="E919" t="str">
            <v>21 Cascades Crescent</v>
          </cell>
          <cell r="F919" t="str">
            <v>Cascades</v>
          </cell>
          <cell r="G919" t="str">
            <v>Pietermaritzburg  3201</v>
          </cell>
          <cell r="H919" t="str">
            <v/>
          </cell>
          <cell r="I919" t="str">
            <v>033 - 347 0067</v>
          </cell>
          <cell r="J919" t="str">
            <v/>
          </cell>
          <cell r="K919" t="str">
            <v>082 44 33 805</v>
          </cell>
          <cell r="L919" t="str">
            <v>tomrob@mweb.co.za</v>
          </cell>
          <cell r="M919" t="str">
            <v/>
          </cell>
        </row>
        <row r="920">
          <cell r="A920" t="str">
            <v>John Roper</v>
          </cell>
          <cell r="D920" t="str">
            <v>200 Connell Street</v>
          </cell>
          <cell r="E920" t="str">
            <v xml:space="preserve">Jasper, </v>
          </cell>
          <cell r="F920" t="str">
            <v>GA 30143</v>
          </cell>
          <cell r="G920" t="str">
            <v>USA</v>
          </cell>
          <cell r="L920" t="str">
            <v>flycasterforlife@ellijay.com</v>
          </cell>
        </row>
        <row r="921">
          <cell r="A921" t="str">
            <v>John Sanchez</v>
          </cell>
          <cell r="D921" t="str">
            <v/>
          </cell>
          <cell r="E921" t="str">
            <v/>
          </cell>
          <cell r="F921" t="str">
            <v>Pueblo Colorado</v>
          </cell>
          <cell r="G921" t="str">
            <v>USA</v>
          </cell>
          <cell r="I921" t="str">
            <v/>
          </cell>
          <cell r="J921" t="str">
            <v/>
          </cell>
          <cell r="K921" t="str">
            <v/>
          </cell>
          <cell r="L921" t="str">
            <v>jesanchez01@comcast.net</v>
          </cell>
          <cell r="M921" t="str">
            <v/>
          </cell>
        </row>
        <row r="922">
          <cell r="A922" t="str">
            <v>John Shanley</v>
          </cell>
          <cell r="B922" t="str">
            <v/>
          </cell>
          <cell r="C922" t="str">
            <v/>
          </cell>
          <cell r="D922" t="str">
            <v>21 N Appletree are</v>
          </cell>
          <cell r="E922" t="str">
            <v xml:space="preserve">Howell </v>
          </cell>
          <cell r="F922" t="str">
            <v>NJ 07731</v>
          </cell>
          <cell r="G922" t="str">
            <v>USA</v>
          </cell>
          <cell r="H922" t="str">
            <v/>
          </cell>
          <cell r="I922" t="str">
            <v/>
          </cell>
          <cell r="J922" t="str">
            <v/>
          </cell>
          <cell r="K922" t="str">
            <v>+1 908-812-6374</v>
          </cell>
          <cell r="L922" t="str">
            <v>jtshanley@verizon.net</v>
          </cell>
          <cell r="M922" t="str">
            <v/>
          </cell>
        </row>
        <row r="923">
          <cell r="A923" t="str">
            <v>John Smitherman</v>
          </cell>
          <cell r="B923" t="str">
            <v/>
          </cell>
          <cell r="C923" t="str">
            <v/>
          </cell>
          <cell r="D923" t="str">
            <v>1614 Knox Drive</v>
          </cell>
          <cell r="E923" t="str">
            <v xml:space="preserve">Brentwood </v>
          </cell>
          <cell r="F923" t="str">
            <v xml:space="preserve">TN 37027 </v>
          </cell>
          <cell r="G923" t="str">
            <v>USA</v>
          </cell>
          <cell r="H923" t="str">
            <v/>
          </cell>
          <cell r="I923" t="str">
            <v>(615) 714-6684</v>
          </cell>
          <cell r="J923" t="str">
            <v>(615) 263-1301</v>
          </cell>
          <cell r="K923" t="str">
            <v>(615) 714-6684</v>
          </cell>
          <cell r="L923" t="str">
            <v>johnsmitherman@comcast.net</v>
          </cell>
          <cell r="M923" t="str">
            <v>johnsmitherman@comcast.net</v>
          </cell>
        </row>
        <row r="924">
          <cell r="A924" t="str">
            <v>John T Lee</v>
          </cell>
          <cell r="B924" t="str">
            <v/>
          </cell>
          <cell r="C924" t="str">
            <v/>
          </cell>
          <cell r="D924" t="str">
            <v>1000 Flower Street</v>
          </cell>
          <cell r="E924" t="str">
            <v>LKS3003, x54482</v>
          </cell>
          <cell r="F924" t="str">
            <v>Glendale, California 91201</v>
          </cell>
          <cell r="G924" t="str">
            <v>U.S.A</v>
          </cell>
          <cell r="H924" t="str">
            <v/>
          </cell>
          <cell r="I924" t="str">
            <v>+1 310-968-2803</v>
          </cell>
          <cell r="J924" t="str">
            <v/>
          </cell>
          <cell r="K924" t="str">
            <v>+1 310-968-2803</v>
          </cell>
          <cell r="L924" t="str">
            <v>pigs.winging@gmail.com</v>
          </cell>
          <cell r="M924" t="str">
            <v>pigs.winging@gmail.com</v>
          </cell>
        </row>
        <row r="925">
          <cell r="A925" t="str">
            <v>John T. Barrett</v>
          </cell>
          <cell r="B925" t="str">
            <v/>
          </cell>
          <cell r="C925" t="str">
            <v/>
          </cell>
          <cell r="D925" t="str">
            <v xml:space="preserve">17 Ridgefield Rd., </v>
          </cell>
          <cell r="E925" t="str">
            <v xml:space="preserve">Winchester, </v>
          </cell>
          <cell r="F925" t="str">
            <v xml:space="preserve">MA 01890, </v>
          </cell>
          <cell r="G925" t="str">
            <v>USA</v>
          </cell>
          <cell r="H925" t="str">
            <v/>
          </cell>
          <cell r="I925" t="str">
            <v xml:space="preserve">+1 617-947-7007  </v>
          </cell>
          <cell r="J925" t="str">
            <v/>
          </cell>
          <cell r="K925" t="str">
            <v/>
          </cell>
          <cell r="L925" t="str">
            <v>johntbarrett@mac.com</v>
          </cell>
          <cell r="M925" t="str">
            <v/>
          </cell>
        </row>
        <row r="926">
          <cell r="A926" t="str">
            <v>John Taylor</v>
          </cell>
          <cell r="D926" t="str">
            <v>25 Liddle Drive</v>
          </cell>
          <cell r="E926" t="str">
            <v>Boness, Falkirk District</v>
          </cell>
          <cell r="F926" t="str">
            <v>EH51 0PA</v>
          </cell>
          <cell r="G926" t="str">
            <v>Scotland, UK</v>
          </cell>
          <cell r="I926" t="str">
            <v/>
          </cell>
          <cell r="J926" t="str">
            <v/>
          </cell>
          <cell r="K926" t="str">
            <v/>
          </cell>
          <cell r="L926" t="str">
            <v>john--taylor@hotmail.co.uk</v>
          </cell>
          <cell r="M926" t="str">
            <v>john--taylor@hotmail.co.uk</v>
          </cell>
        </row>
        <row r="927">
          <cell r="A927" t="str">
            <v>John Travis</v>
          </cell>
          <cell r="D927" t="str">
            <v>P.O.Box 439</v>
          </cell>
          <cell r="E927" t="str">
            <v>Mtubatuba</v>
          </cell>
          <cell r="F927">
            <v>3935</v>
          </cell>
          <cell r="K927" t="str">
            <v>083 850 0382</v>
          </cell>
          <cell r="L927" t="str">
            <v>jtravis@saol.com</v>
          </cell>
        </row>
        <row r="928">
          <cell r="A928" t="str">
            <v>JOHN WALDRON</v>
          </cell>
          <cell r="B928" t="str">
            <v/>
          </cell>
          <cell r="C928" t="str">
            <v/>
          </cell>
          <cell r="D928" t="str">
            <v>8429 STOCKS RD</v>
          </cell>
          <cell r="E928" t="str">
            <v>JACKSONVILLE, FLORIDA </v>
          </cell>
          <cell r="F928" t="str">
            <v> 32220</v>
          </cell>
          <cell r="G928" t="str">
            <v>USA</v>
          </cell>
          <cell r="H928" t="str">
            <v/>
          </cell>
          <cell r="I928" t="str">
            <v/>
          </cell>
          <cell r="J928" t="str">
            <v/>
          </cell>
          <cell r="K928" t="str">
            <v/>
          </cell>
          <cell r="L928" t="str">
            <v>refishr@bellsouth.net</v>
          </cell>
          <cell r="M928" t="str">
            <v/>
          </cell>
        </row>
        <row r="929">
          <cell r="A929" t="str">
            <v>John Warrick</v>
          </cell>
          <cell r="B929" t="str">
            <v>Business Assurance</v>
          </cell>
          <cell r="C929" t="str">
            <v>TFMC Eastern Region</v>
          </cell>
          <cell r="I929" t="str">
            <v>0314506904</v>
          </cell>
          <cell r="J929" t="str">
            <v>0314506104</v>
          </cell>
          <cell r="K929" t="str">
            <v>082 578 0771</v>
          </cell>
          <cell r="L929" t="str">
            <v>warrickj@tfmc.co.za</v>
          </cell>
        </row>
        <row r="930">
          <cell r="A930" t="str">
            <v>John Wijnberg</v>
          </cell>
          <cell r="D930" t="str">
            <v>Chosen Farm</v>
          </cell>
          <cell r="E930" t="str">
            <v>PO Box 80</v>
          </cell>
          <cell r="F930" t="str">
            <v>Grabouw</v>
          </cell>
          <cell r="G930">
            <v>7106</v>
          </cell>
          <cell r="K930" t="str">
            <v>082 817 8868</v>
          </cell>
        </row>
        <row r="931">
          <cell r="A931" t="str">
            <v>John Yelland</v>
          </cell>
          <cell r="B931" t="str">
            <v>Upstream Flyfishing</v>
          </cell>
          <cell r="C931" t="str">
            <v>Capestorm Building, 45 Lester Road, Wynberg</v>
          </cell>
          <cell r="D931" t="str">
            <v xml:space="preserve">P O Box 522 </v>
          </cell>
          <cell r="E931" t="str">
            <v xml:space="preserve">Constantia </v>
          </cell>
          <cell r="F931" t="str">
            <v>7848</v>
          </cell>
          <cell r="I931" t="str">
            <v>+2721 762 8007</v>
          </cell>
          <cell r="K931" t="str">
            <v xml:space="preserve">083 2907 242 </v>
          </cell>
          <cell r="L931" t="str">
            <v>upstream@eject.co.za</v>
          </cell>
        </row>
        <row r="932">
          <cell r="A932" t="str">
            <v>John-Henry Daneel</v>
          </cell>
          <cell r="B932" t="str">
            <v/>
          </cell>
          <cell r="C932" t="str">
            <v/>
          </cell>
          <cell r="D932" t="str">
            <v>P.O. Box 28</v>
          </cell>
          <cell r="E932" t="str">
            <v>Nelspruit</v>
          </cell>
          <cell r="F932" t="str">
            <v>2 Baker Street</v>
          </cell>
          <cell r="G932" t="str">
            <v>1200</v>
          </cell>
          <cell r="H932" t="str">
            <v/>
          </cell>
          <cell r="I932" t="str">
            <v>013 7598046/8000</v>
          </cell>
          <cell r="J932" t="str">
            <v/>
          </cell>
          <cell r="K932" t="str">
            <v>083 235 9467</v>
          </cell>
          <cell r="L932" t="str">
            <v>john-henry@cri.co.za</v>
          </cell>
          <cell r="M932" t="str">
            <v/>
          </cell>
        </row>
        <row r="933">
          <cell r="A933" t="str">
            <v>Johnnie Walker</v>
          </cell>
          <cell r="B933" t="str">
            <v/>
          </cell>
          <cell r="C933" t="str">
            <v/>
          </cell>
          <cell r="D933" t="str">
            <v>110 Wall Street, tempCFO, Inc.</v>
          </cell>
          <cell r="E933" t="str">
            <v>c/o WeWork</v>
          </cell>
          <cell r="F933" t="str">
            <v>New York, NY 10005</v>
          </cell>
          <cell r="G933" t="str">
            <v>USA</v>
          </cell>
          <cell r="H933" t="str">
            <v/>
          </cell>
          <cell r="I933" t="str">
            <v>+1-212-390-8335</v>
          </cell>
          <cell r="J933" t="str">
            <v/>
          </cell>
          <cell r="K933" t="str">
            <v>+1-917-582-5929</v>
          </cell>
          <cell r="L933" t="str">
            <v>john@johnwalker.co</v>
          </cell>
          <cell r="M933" t="str">
            <v>jw12866@gmail.com</v>
          </cell>
        </row>
        <row r="934">
          <cell r="A934" t="str">
            <v>Johnny Ritlef</v>
          </cell>
          <cell r="D934" t="str">
            <v>Granebakken 124</v>
          </cell>
          <cell r="E934" t="str">
            <v>1284 Oslo</v>
          </cell>
          <cell r="F934" t="str">
            <v>Norway</v>
          </cell>
          <cell r="G934" t="str">
            <v/>
          </cell>
          <cell r="I934" t="str">
            <v>+4722614898</v>
          </cell>
          <cell r="J934" t="str">
            <v/>
          </cell>
          <cell r="K934" t="str">
            <v>+4793493457</v>
          </cell>
          <cell r="L934" t="str">
            <v>ritlef@online.no</v>
          </cell>
          <cell r="M934" t="str">
            <v>ritlef@online.no</v>
          </cell>
        </row>
        <row r="935">
          <cell r="A935" t="str">
            <v>Jon Chantler</v>
          </cell>
          <cell r="B935" t="str">
            <v/>
          </cell>
          <cell r="C935" t="str">
            <v/>
          </cell>
          <cell r="D935" t="str">
            <v>P O Box 13262</v>
          </cell>
          <cell r="E935" t="str">
            <v>Nelspruit</v>
          </cell>
          <cell r="F935" t="str">
            <v/>
          </cell>
          <cell r="G935" t="str">
            <v>1200</v>
          </cell>
          <cell r="H935" t="str">
            <v/>
          </cell>
          <cell r="I935" t="str">
            <v>013 757 6600</v>
          </cell>
          <cell r="J935" t="str">
            <v>013 757 6601</v>
          </cell>
          <cell r="K935" t="str">
            <v>082 905 2362</v>
          </cell>
          <cell r="L935" t="str">
            <v>jon.chantler@eastviewbmw.co.za</v>
          </cell>
          <cell r="M935" t="str">
            <v/>
          </cell>
        </row>
        <row r="936">
          <cell r="A936" t="str">
            <v>Jon Chubb</v>
          </cell>
          <cell r="D936" t="str">
            <v>Little Trelabe, Bray Shop</v>
          </cell>
          <cell r="E936" t="str">
            <v>Callington</v>
          </cell>
          <cell r="F936" t="str">
            <v>Cornwall</v>
          </cell>
          <cell r="G936" t="str">
            <v>PL17 8QL , UK</v>
          </cell>
          <cell r="I936" t="str">
            <v/>
          </cell>
          <cell r="J936" t="str">
            <v/>
          </cell>
          <cell r="K936" t="str">
            <v/>
          </cell>
          <cell r="L936" t="str">
            <v>jonchubb@hotmail.com</v>
          </cell>
          <cell r="M936" t="str">
            <v/>
          </cell>
        </row>
        <row r="937">
          <cell r="A937" t="str">
            <v>Jon Henry</v>
          </cell>
          <cell r="B937" t="str">
            <v/>
          </cell>
          <cell r="C937" t="str">
            <v/>
          </cell>
          <cell r="D937" t="str">
            <v>6 Senate Ct</v>
          </cell>
          <cell r="E937" t="str">
            <v>New City</v>
          </cell>
          <cell r="F937" t="str">
            <v>NY 10956</v>
          </cell>
          <cell r="G937" t="str">
            <v>USA</v>
          </cell>
          <cell r="H937" t="str">
            <v/>
          </cell>
          <cell r="I937" t="str">
            <v>+1 845 638 4229</v>
          </cell>
          <cell r="J937" t="str">
            <v/>
          </cell>
          <cell r="K937" t="str">
            <v xml:space="preserve"> +1 845 642 6653</v>
          </cell>
          <cell r="L937" t="str">
            <v>jon.henry755@yahoo.com</v>
          </cell>
          <cell r="M937" t="str">
            <v/>
          </cell>
        </row>
        <row r="938">
          <cell r="A938" t="str">
            <v>Jon Lee</v>
          </cell>
          <cell r="B938" t="str">
            <v/>
          </cell>
          <cell r="C938" t="str">
            <v/>
          </cell>
          <cell r="D938" t="str">
            <v>38099 LINMAN ROAD</v>
          </cell>
          <cell r="E938" t="str">
            <v xml:space="preserve">CRAWFORD, </v>
          </cell>
          <cell r="F938" t="str">
            <v>COLORADO  81415</v>
          </cell>
          <cell r="G938" t="str">
            <v>USA</v>
          </cell>
          <cell r="H938" t="str">
            <v/>
          </cell>
          <cell r="I938" t="str">
            <v>970-260-5261</v>
          </cell>
          <cell r="J938" t="str">
            <v/>
          </cell>
          <cell r="K938" t="str">
            <v>970-260-5261</v>
          </cell>
          <cell r="L938" t="str">
            <v>RAGGEDWOLF@AOL.COM</v>
          </cell>
          <cell r="M938" t="str">
            <v>JBL6363@GMAIL.COM</v>
          </cell>
        </row>
        <row r="939">
          <cell r="A939" t="str">
            <v xml:space="preserve">Jonathan Bloomer </v>
          </cell>
          <cell r="B939" t="str">
            <v/>
          </cell>
          <cell r="C939" t="str">
            <v/>
          </cell>
          <cell r="D939" t="str">
            <v>134 Analees Street</v>
          </cell>
          <cell r="E939" t="str">
            <v>Meyerspark</v>
          </cell>
          <cell r="F939" t="str">
            <v>Pretoria</v>
          </cell>
          <cell r="G939" t="str">
            <v>0184</v>
          </cell>
          <cell r="H939" t="str">
            <v/>
          </cell>
          <cell r="I939" t="str">
            <v/>
          </cell>
          <cell r="J939" t="str">
            <v/>
          </cell>
          <cell r="K939" t="str">
            <v>078 536 2943</v>
          </cell>
          <cell r="L939" t="str">
            <v>jonathanbloomer@ca2000.co.za</v>
          </cell>
          <cell r="M939" t="str">
            <v/>
          </cell>
        </row>
        <row r="940">
          <cell r="A940" t="str">
            <v>Jonathan Terhaar</v>
          </cell>
          <cell r="B940" t="str">
            <v/>
          </cell>
          <cell r="C940" t="str">
            <v/>
          </cell>
          <cell r="D940" t="str">
            <v xml:space="preserve">3144 Odell Hwy, </v>
          </cell>
          <cell r="E940" t="str">
            <v xml:space="preserve">Hood River, </v>
          </cell>
          <cell r="F940" t="str">
            <v>OR 97031</v>
          </cell>
          <cell r="G940" t="str">
            <v>USA</v>
          </cell>
          <cell r="H940" t="str">
            <v/>
          </cell>
          <cell r="I940" t="str">
            <v/>
          </cell>
          <cell r="J940" t="str">
            <v/>
          </cell>
          <cell r="K940" t="str">
            <v/>
          </cell>
          <cell r="L940" t="str">
            <v>jonofark@mac.com</v>
          </cell>
          <cell r="M940" t="str">
            <v/>
          </cell>
        </row>
        <row r="941">
          <cell r="A941" t="str">
            <v>Jordan Pitt</v>
          </cell>
          <cell r="D941" t="str">
            <v>DFT Junior</v>
          </cell>
          <cell r="E941" t="str">
            <v>Cowies Hill</v>
          </cell>
          <cell r="L941" t="str">
            <v>Kim Pitt</v>
          </cell>
        </row>
        <row r="942">
          <cell r="A942" t="str">
            <v>Jose Corraliza</v>
          </cell>
          <cell r="D942" t="str">
            <v>334 Amboy Ave</v>
          </cell>
          <cell r="E942" t="str">
            <v>Woodbridge NJ 07095</v>
          </cell>
          <cell r="F942" t="str">
            <v xml:space="preserve">New Jersey </v>
          </cell>
          <cell r="G942" t="str">
            <v>USA</v>
          </cell>
          <cell r="L942" t="str">
            <v>jmc43081@yahoo.com</v>
          </cell>
        </row>
        <row r="943">
          <cell r="A943" t="str">
            <v>Jose Marti</v>
          </cell>
          <cell r="B943" t="str">
            <v/>
          </cell>
          <cell r="C943" t="str">
            <v/>
          </cell>
          <cell r="D943" t="str">
            <v>Antonio Alvarez Paredes,</v>
          </cell>
          <cell r="E943" t="str">
            <v>Att. Jose Marti</v>
          </cell>
          <cell r="F943" t="str">
            <v xml:space="preserve">1339 Baquedano, </v>
          </cell>
          <cell r="G943" t="str">
            <v xml:space="preserve">Coyhaique, </v>
          </cell>
          <cell r="H943" t="str">
            <v/>
          </cell>
          <cell r="I943" t="str">
            <v>Chile</v>
          </cell>
          <cell r="J943" t="str">
            <v/>
          </cell>
          <cell r="K943" t="str">
            <v>+56 9 9939 8317</v>
          </cell>
          <cell r="L943" t="str">
            <v>chileonthefly@gmail.com</v>
          </cell>
          <cell r="M943" t="str">
            <v/>
          </cell>
        </row>
        <row r="944">
          <cell r="A944" t="str">
            <v>Joseph Moccia</v>
          </cell>
          <cell r="B944" t="str">
            <v/>
          </cell>
          <cell r="C944" t="str">
            <v/>
          </cell>
          <cell r="D944" t="str">
            <v>784 Katan Avenue</v>
          </cell>
          <cell r="E944" t="str">
            <v xml:space="preserve">Staten Island, </v>
          </cell>
          <cell r="F944" t="str">
            <v>New York 10312</v>
          </cell>
          <cell r="G944" t="str">
            <v>USA</v>
          </cell>
          <cell r="H944" t="str">
            <v/>
          </cell>
          <cell r="I944" t="str">
            <v>+1-718-317-2595</v>
          </cell>
          <cell r="J944" t="str">
            <v/>
          </cell>
          <cell r="K944" t="str">
            <v>+1-347-675-2181</v>
          </cell>
          <cell r="L944" t="str">
            <v>jo53mo@aol.com</v>
          </cell>
          <cell r="M944" t="str">
            <v/>
          </cell>
        </row>
        <row r="945">
          <cell r="A945" t="str">
            <v>Josh van Niekerk</v>
          </cell>
          <cell r="B945" t="str">
            <v/>
          </cell>
          <cell r="C945" t="str">
            <v/>
          </cell>
          <cell r="D945" t="str">
            <v xml:space="preserve">14 Rosmead Road, </v>
          </cell>
          <cell r="E945" t="str">
            <v xml:space="preserve">Kalk Bay, </v>
          </cell>
          <cell r="F945" t="str">
            <v>Cape Town</v>
          </cell>
          <cell r="G945" t="str">
            <v>7946</v>
          </cell>
          <cell r="H945" t="str">
            <v/>
          </cell>
          <cell r="I945" t="str">
            <v>+27 71 232 1185</v>
          </cell>
          <cell r="J945" t="str">
            <v/>
          </cell>
          <cell r="K945" t="str">
            <v>+27 71 232 1185</v>
          </cell>
          <cell r="L945" t="str">
            <v>joshjvanniekerk@gmail.com</v>
          </cell>
          <cell r="M945" t="str">
            <v/>
          </cell>
        </row>
        <row r="946">
          <cell r="A946" t="str">
            <v>Joshua Beere</v>
          </cell>
          <cell r="B946" t="str">
            <v/>
          </cell>
          <cell r="C946" t="str">
            <v/>
          </cell>
          <cell r="D946" t="str">
            <v>118 Everton rd</v>
          </cell>
          <cell r="E946" t="str">
            <v>Everton</v>
          </cell>
          <cell r="F946" t="str">
            <v>Gillits</v>
          </cell>
          <cell r="G946">
            <v>3610</v>
          </cell>
          <cell r="H946" t="str">
            <v/>
          </cell>
          <cell r="I946" t="str">
            <v>031 767 0208</v>
          </cell>
          <cell r="J946" t="str">
            <v/>
          </cell>
          <cell r="K946" t="str">
            <v>082 633 9465</v>
          </cell>
          <cell r="L946" t="str">
            <v>joshbeere@gmail.com</v>
          </cell>
          <cell r="M946" t="str">
            <v/>
          </cell>
        </row>
        <row r="947">
          <cell r="A947" t="str">
            <v>JP Gouws</v>
          </cell>
          <cell r="B947" t="str">
            <v/>
          </cell>
          <cell r="C947" t="str">
            <v/>
          </cell>
          <cell r="D947" t="str">
            <v>15Vrystaatstreet</v>
          </cell>
          <cell r="E947" t="str">
            <v xml:space="preserve">Ravensklip </v>
          </cell>
          <cell r="F947" t="str">
            <v>Boksburg</v>
          </cell>
          <cell r="G947">
            <v>1467</v>
          </cell>
          <cell r="H947" t="str">
            <v/>
          </cell>
          <cell r="I947" t="str">
            <v>011 823 4242</v>
          </cell>
          <cell r="J947" t="str">
            <v/>
          </cell>
          <cell r="K947" t="str">
            <v>082 925 2707</v>
          </cell>
          <cell r="L947" t="str">
            <v>jprooies@gmail.com</v>
          </cell>
          <cell r="M947" t="str">
            <v/>
          </cell>
        </row>
        <row r="948">
          <cell r="A948" t="str">
            <v>JParry Sim</v>
          </cell>
          <cell r="B948" t="str">
            <v/>
          </cell>
          <cell r="C948" t="str">
            <v/>
          </cell>
          <cell r="D948" t="str">
            <v xml:space="preserve">Bk 358 Tampines Street 33, </v>
          </cell>
          <cell r="E948" t="str">
            <v>#05-654</v>
          </cell>
          <cell r="F948" t="str">
            <v>520358</v>
          </cell>
          <cell r="G948" t="str">
            <v>Singapore</v>
          </cell>
          <cell r="H948" t="str">
            <v/>
          </cell>
          <cell r="I948" t="str">
            <v/>
          </cell>
          <cell r="J948" t="str">
            <v/>
          </cell>
          <cell r="K948" t="str">
            <v>+65 96194652</v>
          </cell>
          <cell r="L948" t="str">
            <v>parrysim@gmail.com</v>
          </cell>
          <cell r="M948" t="str">
            <v>parrysim@gmail.com</v>
          </cell>
        </row>
        <row r="949">
          <cell r="A949" t="str">
            <v>Judith Reynolds</v>
          </cell>
          <cell r="B949" t="str">
            <v/>
          </cell>
          <cell r="C949" t="str">
            <v/>
          </cell>
          <cell r="D949" t="str">
            <v/>
          </cell>
          <cell r="E949" t="str">
            <v/>
          </cell>
          <cell r="F949" t="str">
            <v/>
          </cell>
          <cell r="G949" t="str">
            <v/>
          </cell>
          <cell r="H949" t="str">
            <v/>
          </cell>
          <cell r="I949" t="str">
            <v>046 622 6440</v>
          </cell>
          <cell r="J949" t="str">
            <v/>
          </cell>
          <cell r="K949" t="str">
            <v>072 858 6895</v>
          </cell>
          <cell r="L949" t="str">
            <v>judesreynolds@yahoo.co.uk</v>
          </cell>
          <cell r="M949" t="str">
            <v/>
          </cell>
        </row>
        <row r="950">
          <cell r="A950" t="str">
            <v>Jules Silverman</v>
          </cell>
          <cell r="B950" t="str">
            <v/>
          </cell>
          <cell r="C950" t="str">
            <v/>
          </cell>
          <cell r="D950" t="str">
            <v>5701 Bramblewood Drive</v>
          </cell>
          <cell r="E950" t="str">
            <v>Raleigh NC</v>
          </cell>
          <cell r="F950" t="str">
            <v>NC 27612</v>
          </cell>
          <cell r="G950" t="str">
            <v>USA</v>
          </cell>
          <cell r="H950" t="str">
            <v/>
          </cell>
          <cell r="I950" t="str">
            <v>+1 919 210 4199</v>
          </cell>
          <cell r="J950" t="str">
            <v/>
          </cell>
          <cell r="K950" t="str">
            <v/>
          </cell>
          <cell r="L950" t="str">
            <v>jsilver3314@gmail.com</v>
          </cell>
          <cell r="M950" t="str">
            <v>jsilver3314@gmail.com</v>
          </cell>
        </row>
        <row r="951">
          <cell r="A951" t="str">
            <v>Julian Rademeyer</v>
          </cell>
          <cell r="B951" t="str">
            <v/>
          </cell>
          <cell r="C951" t="str">
            <v/>
          </cell>
          <cell r="D951" t="str">
            <v>108 Surge Street</v>
          </cell>
          <cell r="E951" t="str">
            <v>Parkmore</v>
          </cell>
          <cell r="F951" t="str">
            <v>Sandton</v>
          </cell>
          <cell r="G951" t="str">
            <v>2196</v>
          </cell>
          <cell r="H951" t="str">
            <v/>
          </cell>
          <cell r="I951" t="str">
            <v/>
          </cell>
          <cell r="J951" t="str">
            <v/>
          </cell>
          <cell r="K951" t="str">
            <v>083 279 7260</v>
          </cell>
          <cell r="L951" t="str">
            <v>julian.rademeyer@gmail.com</v>
          </cell>
          <cell r="M951" t="str">
            <v/>
          </cell>
        </row>
        <row r="952">
          <cell r="A952" t="str">
            <v>Julie Hodsdon</v>
          </cell>
          <cell r="B952" t="str">
            <v/>
          </cell>
          <cell r="C952" t="str">
            <v/>
          </cell>
          <cell r="D952" t="str">
            <v>3A Montego Park</v>
          </cell>
          <cell r="E952" t="str">
            <v>15 Lira Link</v>
          </cell>
          <cell r="F952" t="str">
            <v>Richards Bay</v>
          </cell>
          <cell r="G952" t="str">
            <v>3900</v>
          </cell>
          <cell r="H952" t="str">
            <v/>
          </cell>
          <cell r="I952" t="str">
            <v>035 789 3805</v>
          </cell>
          <cell r="J952" t="str">
            <v/>
          </cell>
          <cell r="K952" t="str">
            <v>082 498 4089</v>
          </cell>
          <cell r="L952" t="str">
            <v>jahodsdon@gmail.com</v>
          </cell>
          <cell r="M952" t="str">
            <v/>
          </cell>
        </row>
        <row r="953">
          <cell r="A953" t="str">
            <v>Julie Hughes</v>
          </cell>
          <cell r="D953" t="str">
            <v/>
          </cell>
          <cell r="E953" t="str">
            <v/>
          </cell>
          <cell r="F953" t="str">
            <v/>
          </cell>
          <cell r="G953" t="str">
            <v>UK</v>
          </cell>
          <cell r="I953" t="str">
            <v/>
          </cell>
          <cell r="J953" t="str">
            <v/>
          </cell>
          <cell r="K953" t="str">
            <v/>
          </cell>
          <cell r="L953" t="str">
            <v>julie.hughes@shetland.gov.uk</v>
          </cell>
          <cell r="M953" t="str">
            <v/>
          </cell>
        </row>
        <row r="954">
          <cell r="A954" t="str">
            <v>Jurgens Heyns</v>
          </cell>
          <cell r="D954" t="str">
            <v>po box 20543</v>
          </cell>
          <cell r="E954" t="str">
            <v>Hutten Heights</v>
          </cell>
          <cell r="F954" t="str">
            <v>Newcastle</v>
          </cell>
          <cell r="G954">
            <v>2956</v>
          </cell>
          <cell r="I954" t="str">
            <v>0'343155145</v>
          </cell>
          <cell r="J954" t="str">
            <v>0'343155147</v>
          </cell>
          <cell r="K954" t="str">
            <v>0'823783564</v>
          </cell>
          <cell r="L954" t="str">
            <v>pjheyns1@telkomsa.net</v>
          </cell>
          <cell r="M954" t="str">
            <v/>
          </cell>
        </row>
        <row r="955">
          <cell r="A955" t="str">
            <v>Justin Kemp</v>
          </cell>
          <cell r="D955" t="str">
            <v>P. O. Box 421</v>
          </cell>
          <cell r="E955" t="str">
            <v>Port Alfred</v>
          </cell>
          <cell r="F955">
            <v>6170</v>
          </cell>
          <cell r="K955" t="str">
            <v>076 2014142</v>
          </cell>
          <cell r="L955" t="str">
            <v>groovypalm@gmail.com</v>
          </cell>
        </row>
        <row r="956">
          <cell r="A956" t="str">
            <v>Justin Sheehan</v>
          </cell>
          <cell r="D956" t="str">
            <v>1010 Braman Street</v>
          </cell>
          <cell r="E956" t="str">
            <v>Lansing</v>
          </cell>
          <cell r="F956" t="str">
            <v>MI 48910</v>
          </cell>
          <cell r="G956" t="str">
            <v>USA</v>
          </cell>
          <cell r="L956" t="str">
            <v>justinmsheehan@gmail.com</v>
          </cell>
        </row>
        <row r="957">
          <cell r="A957" t="str">
            <v>Justin Walker</v>
          </cell>
          <cell r="B957" t="str">
            <v/>
          </cell>
          <cell r="C957" t="str">
            <v/>
          </cell>
          <cell r="D957" t="str">
            <v xml:space="preserve">4311 Bridges Fld, </v>
          </cell>
          <cell r="E957" t="str">
            <v xml:space="preserve">Morganton </v>
          </cell>
          <cell r="F957" t="str">
            <v xml:space="preserve">North Carolina 28655 </v>
          </cell>
          <cell r="G957" t="str">
            <v>USA</v>
          </cell>
          <cell r="H957" t="str">
            <v/>
          </cell>
          <cell r="I957" t="str">
            <v>+1 828-308-2141</v>
          </cell>
          <cell r="J957" t="str">
            <v/>
          </cell>
          <cell r="K957" t="str">
            <v/>
          </cell>
          <cell r="L957" t="str">
            <v>jwalkerafc7@yahoo.com</v>
          </cell>
          <cell r="M957" t="str">
            <v/>
          </cell>
        </row>
        <row r="958">
          <cell r="A958" t="str">
            <v>Justin Watling</v>
          </cell>
          <cell r="B958" t="str">
            <v/>
          </cell>
          <cell r="C958" t="str">
            <v/>
          </cell>
          <cell r="D958" t="str">
            <v>Clorox SA</v>
          </cell>
          <cell r="E958" t="str">
            <v>20 Georgian Crescent</v>
          </cell>
          <cell r="F958" t="str">
            <v>Hampton office park, Eastbury House</v>
          </cell>
          <cell r="G958" t="str">
            <v>Bryanston, 2191</v>
          </cell>
          <cell r="H958" t="str">
            <v/>
          </cell>
          <cell r="I958" t="str">
            <v>.+27118755900</v>
          </cell>
          <cell r="J958" t="str">
            <v/>
          </cell>
          <cell r="K958" t="str">
            <v xml:space="preserve">+27 (78) 0488620 </v>
          </cell>
          <cell r="L958" t="str">
            <v>Justin.Watling@clorox.com</v>
          </cell>
          <cell r="M958" t="str">
            <v/>
          </cell>
        </row>
        <row r="959">
          <cell r="A959" t="str">
            <v>Juuso Juuri</v>
          </cell>
          <cell r="D959" t="str">
            <v>Palkkatilankatu 8 E 43</v>
          </cell>
          <cell r="E959" t="str">
            <v>00240 Helsinki</v>
          </cell>
          <cell r="F959" t="str">
            <v>Finland</v>
          </cell>
          <cell r="I959" t="str">
            <v>+358407631095</v>
          </cell>
          <cell r="J959" t="str">
            <v/>
          </cell>
          <cell r="K959" t="str">
            <v/>
          </cell>
          <cell r="L959" t="str">
            <v>juuso.juuri@gmail.com</v>
          </cell>
          <cell r="M959" t="str">
            <v>juuso.juuri@gmail.com</v>
          </cell>
        </row>
        <row r="960">
          <cell r="A960" t="str">
            <v>Kai Stoss</v>
          </cell>
          <cell r="B960" t="str">
            <v>KALAHARI - AFRIKA SPEZIAL SAFARIS</v>
          </cell>
          <cell r="D960" t="str">
            <v>Inh. Kai-Uwe Stoß</v>
          </cell>
          <cell r="E960" t="str">
            <v>Bischofsweg 28</v>
          </cell>
          <cell r="F960" t="str">
            <v xml:space="preserve">01099 Dresden </v>
          </cell>
          <cell r="G960" t="str">
            <v>Germany</v>
          </cell>
          <cell r="I960" t="str">
            <v>0049 0351-8105345</v>
          </cell>
          <cell r="K960" t="str">
            <v>0177-6313632</v>
          </cell>
          <cell r="L960" t="str">
            <v>stoss@kalahari-afrika.de</v>
          </cell>
        </row>
        <row r="961">
          <cell r="A961" t="str">
            <v>Karel Labberte</v>
          </cell>
          <cell r="B961" t="str">
            <v/>
          </cell>
          <cell r="C961" t="str">
            <v/>
          </cell>
          <cell r="D961" t="str">
            <v xml:space="preserve">17 Robinson Road, </v>
          </cell>
          <cell r="E961" t="str">
            <v xml:space="preserve">Kenilworth,  </v>
          </cell>
          <cell r="F961" t="str">
            <v>7708</v>
          </cell>
          <cell r="G961" t="str">
            <v>Cape Town</v>
          </cell>
          <cell r="H961" t="str">
            <v/>
          </cell>
          <cell r="I961" t="str">
            <v/>
          </cell>
          <cell r="J961" t="str">
            <v/>
          </cell>
          <cell r="K961" t="str">
            <v>082 495 7085</v>
          </cell>
          <cell r="L961" t="str">
            <v>klabberte@telkomsa.net</v>
          </cell>
          <cell r="M961" t="str">
            <v/>
          </cell>
        </row>
        <row r="962">
          <cell r="A962" t="str">
            <v>Karen Bigger</v>
          </cell>
          <cell r="D962" t="str">
            <v>10 Millhouse Close</v>
          </cell>
          <cell r="E962" t="str">
            <v>Antrim</v>
          </cell>
          <cell r="F962" t="str">
            <v>County Antrim</v>
          </cell>
          <cell r="G962" t="str">
            <v>Northern Ireland</v>
          </cell>
          <cell r="I962">
            <v>7850124968</v>
          </cell>
          <cell r="J962">
            <v>0</v>
          </cell>
          <cell r="K962">
            <v>7850124968</v>
          </cell>
          <cell r="L962" t="str">
            <v>kbigger24@hotmail.com</v>
          </cell>
          <cell r="M962" t="str">
            <v>kbigger24@hotmail.com</v>
          </cell>
        </row>
        <row r="963">
          <cell r="A963" t="str">
            <v>Kari Kaarnavuori</v>
          </cell>
          <cell r="B963" t="str">
            <v/>
          </cell>
          <cell r="C963" t="str">
            <v/>
          </cell>
          <cell r="D963" t="str">
            <v>Kokkosenlahdentie 152 A</v>
          </cell>
          <cell r="E963" t="str">
            <v>52100 Anttola</v>
          </cell>
          <cell r="F963" t="str">
            <v>Finland</v>
          </cell>
          <cell r="G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 t="str">
            <v>+358400196024</v>
          </cell>
          <cell r="L963" t="str">
            <v>kari.kaarnavuori@gmail.com</v>
          </cell>
          <cell r="M963" t="str">
            <v>kari.kaarnavuori@gmail.com</v>
          </cell>
        </row>
        <row r="964">
          <cell r="A964" t="str">
            <v>Karin E Luies</v>
          </cell>
          <cell r="D964" t="str">
            <v>PO Box 1231</v>
          </cell>
          <cell r="E964" t="str">
            <v>Piet Retief</v>
          </cell>
          <cell r="F964">
            <v>2380</v>
          </cell>
          <cell r="K964" t="str">
            <v>017 826 4160</v>
          </cell>
        </row>
        <row r="965">
          <cell r="A965" t="str">
            <v>Karin Nelson</v>
          </cell>
          <cell r="B965" t="str">
            <v/>
          </cell>
          <cell r="C965" t="str">
            <v/>
          </cell>
          <cell r="D965" t="str">
            <v>C/O Sue Tiley</v>
          </cell>
          <cell r="E965" t="str">
            <v xml:space="preserve">45B Westminster Avenue </v>
          </cell>
          <cell r="F965" t="str">
            <v>No.6 Bryanston, Sandton</v>
          </cell>
          <cell r="G965" t="str">
            <v>2196</v>
          </cell>
          <cell r="H965" t="str">
            <v/>
          </cell>
          <cell r="I965" t="str">
            <v/>
          </cell>
          <cell r="J965" t="str">
            <v/>
          </cell>
          <cell r="K965" t="str">
            <v>+27 82 337 7044</v>
          </cell>
          <cell r="L965" t="str">
            <v>bradleonnelson@gmail.com</v>
          </cell>
          <cell r="M965" t="str">
            <v/>
          </cell>
        </row>
        <row r="966">
          <cell r="A966" t="str">
            <v>Karin Taylor</v>
          </cell>
          <cell r="B966" t="str">
            <v>Glenart Trading</v>
          </cell>
          <cell r="D966" t="str">
            <v>73 Old Main Rd</v>
          </cell>
          <cell r="E966" t="str">
            <v>Kloof</v>
          </cell>
          <cell r="F966" t="str">
            <v>3610</v>
          </cell>
          <cell r="J966" t="str">
            <v>031 7645928</v>
          </cell>
          <cell r="K966" t="str">
            <v xml:space="preserve"> 082 5746967</v>
          </cell>
          <cell r="L966" t="str">
            <v>karin@glenart.co.za</v>
          </cell>
        </row>
        <row r="967">
          <cell r="A967" t="str">
            <v>Karl Aadnesgaard</v>
          </cell>
          <cell r="B967" t="str">
            <v/>
          </cell>
          <cell r="C967" t="str">
            <v/>
          </cell>
          <cell r="D967" t="str">
            <v>PO Box 915</v>
          </cell>
          <cell r="E967" t="str">
            <v>Richmond</v>
          </cell>
          <cell r="F967">
            <v>3780</v>
          </cell>
          <cell r="G967" t="str">
            <v>+2782455881</v>
          </cell>
          <cell r="H967" t="str">
            <v/>
          </cell>
          <cell r="I967" t="str">
            <v/>
          </cell>
          <cell r="J967" t="str">
            <v/>
          </cell>
          <cell r="K967" t="str">
            <v>+27824558818</v>
          </cell>
          <cell r="L967" t="str">
            <v>ka7@mweb.co.za</v>
          </cell>
          <cell r="M967" t="str">
            <v/>
          </cell>
        </row>
        <row r="968">
          <cell r="A968" t="str">
            <v>Karl Danneberg</v>
          </cell>
          <cell r="D968" t="str">
            <v>3 Briet Ave</v>
          </cell>
          <cell r="E968" t="str">
            <v>Oakwood, Pinehurst</v>
          </cell>
          <cell r="F968" t="str">
            <v>Durbanville</v>
          </cell>
          <cell r="G968" t="str">
            <v>7550</v>
          </cell>
          <cell r="K968" t="str">
            <v>082 781 6865</v>
          </cell>
          <cell r="L968" t="str">
            <v>karl@danneberg.co.za</v>
          </cell>
        </row>
        <row r="969">
          <cell r="A969" t="str">
            <v>Karl Schmidt</v>
          </cell>
          <cell r="C969" t="str">
            <v>Cowies Hill</v>
          </cell>
          <cell r="K969" t="str">
            <v>+27836263106</v>
          </cell>
          <cell r="L969" t="str">
            <v>karl1713@gmail.com</v>
          </cell>
        </row>
        <row r="970">
          <cell r="A970" t="str">
            <v>Kathy Upton</v>
          </cell>
          <cell r="B970" t="str">
            <v/>
          </cell>
          <cell r="C970" t="str">
            <v/>
          </cell>
          <cell r="D970" t="str">
            <v xml:space="preserve">PO Box 1378 </v>
          </cell>
          <cell r="E970" t="str">
            <v xml:space="preserve">Morningside </v>
          </cell>
          <cell r="F970">
            <v>2057</v>
          </cell>
          <cell r="G970" t="str">
            <v/>
          </cell>
          <cell r="H970" t="str">
            <v/>
          </cell>
          <cell r="I970" t="str">
            <v/>
          </cell>
          <cell r="J970" t="str">
            <v/>
          </cell>
          <cell r="K970" t="str">
            <v>076 837 7207</v>
          </cell>
          <cell r="L970" t="str">
            <v>upton.kathyjane@gmail.com</v>
          </cell>
          <cell r="M970" t="str">
            <v/>
          </cell>
        </row>
        <row r="971">
          <cell r="A971" t="str">
            <v>Keith - Tourette Fishing </v>
          </cell>
          <cell r="D971" t="str">
            <v/>
          </cell>
          <cell r="E971" t="str">
            <v/>
          </cell>
          <cell r="F971" t="str">
            <v>Hilton</v>
          </cell>
          <cell r="G971" t="str">
            <v/>
          </cell>
          <cell r="I971" t="str">
            <v/>
          </cell>
          <cell r="J971" t="str">
            <v/>
          </cell>
          <cell r="K971" t="str">
            <v/>
          </cell>
          <cell r="L971" t="str">
            <v>keith@tourettefishing.com</v>
          </cell>
          <cell r="M971" t="str">
            <v/>
          </cell>
        </row>
        <row r="972">
          <cell r="A972" t="str">
            <v>Keith Clover</v>
          </cell>
          <cell r="B972" t="str">
            <v>Tourette Fishing CC</v>
          </cell>
          <cell r="C972" t="str">
            <v>CK No: 2004/054159/23</v>
          </cell>
          <cell r="D972" t="str">
            <v>113 Mbubu Rd,</v>
          </cell>
          <cell r="E972" t="str">
            <v>Pietermaritzburg</v>
          </cell>
          <cell r="F972">
            <v>3201</v>
          </cell>
          <cell r="G972" t="str">
            <v/>
          </cell>
          <cell r="H972">
            <v>4660254899</v>
          </cell>
          <cell r="I972" t="str">
            <v>+27 (0) 33 343 2182</v>
          </cell>
          <cell r="J972" t="str">
            <v>+27 (0) 86 719 3621</v>
          </cell>
          <cell r="K972" t="str">
            <v>+27 (0) 84 622 2272</v>
          </cell>
          <cell r="L972" t="str">
            <v>keith@tourettefishing.com</v>
          </cell>
          <cell r="M972" t="str">
            <v/>
          </cell>
        </row>
        <row r="973">
          <cell r="A973" t="str">
            <v>Keith Francklin</v>
          </cell>
          <cell r="B973" t="str">
            <v/>
          </cell>
          <cell r="C973" t="str">
            <v/>
          </cell>
          <cell r="D973" t="str">
            <v>2 Malabar Close</v>
          </cell>
          <cell r="E973" t="str">
            <v>Chapmans Peak</v>
          </cell>
          <cell r="F973" t="str">
            <v xml:space="preserve">Noordhoek </v>
          </cell>
          <cell r="G973" t="str">
            <v>7979</v>
          </cell>
          <cell r="H973" t="str">
            <v/>
          </cell>
          <cell r="I973" t="str">
            <v>Cape Town</v>
          </cell>
          <cell r="J973" t="str">
            <v/>
          </cell>
          <cell r="K973" t="str">
            <v>0827710669</v>
          </cell>
          <cell r="L973" t="str">
            <v>keithfrancklin@icloud.com</v>
          </cell>
          <cell r="M973" t="str">
            <v/>
          </cell>
        </row>
        <row r="974">
          <cell r="A974" t="str">
            <v>Keith Hyatt</v>
          </cell>
          <cell r="B974" t="str">
            <v/>
          </cell>
          <cell r="C974" t="str">
            <v/>
          </cell>
          <cell r="D974" t="str">
            <v>64 Main St</v>
          </cell>
          <cell r="E974" t="str">
            <v>PO Box 452, South Egremont</v>
          </cell>
          <cell r="F974" t="str">
            <v>Massachusetts 01258</v>
          </cell>
          <cell r="G974" t="str">
            <v>USA</v>
          </cell>
          <cell r="H974" t="str">
            <v/>
          </cell>
          <cell r="I974" t="str">
            <v/>
          </cell>
          <cell r="J974" t="str">
            <v/>
          </cell>
          <cell r="K974" t="str">
            <v>+1 413-854-7812</v>
          </cell>
          <cell r="L974" t="str">
            <v>ktreehyatt@icloud.com</v>
          </cell>
          <cell r="M974" t="str">
            <v/>
          </cell>
        </row>
        <row r="975">
          <cell r="A975" t="str">
            <v>Keith Struwig</v>
          </cell>
          <cell r="B975" t="str">
            <v/>
          </cell>
          <cell r="C975" t="str">
            <v/>
          </cell>
          <cell r="D975" t="str">
            <v>68 Tennyson Road</v>
          </cell>
          <cell r="E975" t="str">
            <v>Lombardy East</v>
          </cell>
          <cell r="F975" t="str">
            <v>Johannesburg</v>
          </cell>
          <cell r="G975" t="str">
            <v>2090</v>
          </cell>
          <cell r="H975" t="str">
            <v/>
          </cell>
          <cell r="I975" t="str">
            <v>011 882 3139</v>
          </cell>
          <cell r="J975" t="str">
            <v/>
          </cell>
          <cell r="K975" t="str">
            <v>083 624 9727</v>
          </cell>
          <cell r="L975" t="str">
            <v>keith@struwig.za.org</v>
          </cell>
          <cell r="M975" t="str">
            <v/>
          </cell>
        </row>
        <row r="976">
          <cell r="A976" t="str">
            <v>Kelvin Appelgren</v>
          </cell>
          <cell r="B976" t="str">
            <v/>
          </cell>
          <cell r="C976" t="str">
            <v/>
          </cell>
          <cell r="D976" t="str">
            <v>Caloroso Café</v>
          </cell>
          <cell r="E976" t="str">
            <v>103 Meade St</v>
          </cell>
          <cell r="F976" t="str">
            <v>George</v>
          </cell>
          <cell r="G976">
            <v>6529</v>
          </cell>
          <cell r="H976" t="str">
            <v/>
          </cell>
          <cell r="I976" t="str">
            <v>044 874 0482</v>
          </cell>
          <cell r="J976" t="str">
            <v/>
          </cell>
          <cell r="K976" t="str">
            <v/>
          </cell>
          <cell r="L976" t="str">
            <v>kappelgren@me.com</v>
          </cell>
          <cell r="M976" t="str">
            <v/>
          </cell>
        </row>
        <row r="977">
          <cell r="A977" t="str">
            <v>Kelvin Appelgren</v>
          </cell>
          <cell r="B977" t="str">
            <v/>
          </cell>
          <cell r="C977" t="str">
            <v/>
          </cell>
          <cell r="D977" t="str">
            <v>Caloroso Café</v>
          </cell>
          <cell r="E977" t="str">
            <v>103 Meade St</v>
          </cell>
          <cell r="F977" t="str">
            <v>George</v>
          </cell>
          <cell r="G977">
            <v>6529</v>
          </cell>
          <cell r="H977" t="str">
            <v/>
          </cell>
          <cell r="I977" t="str">
            <v>044 874 0482</v>
          </cell>
          <cell r="J977" t="str">
            <v/>
          </cell>
          <cell r="K977" t="str">
            <v/>
          </cell>
          <cell r="L977" t="str">
            <v>kappelgren@me.com</v>
          </cell>
          <cell r="M977" t="str">
            <v/>
          </cell>
        </row>
        <row r="978">
          <cell r="A978" t="str">
            <v>Ken Bramall </v>
          </cell>
          <cell r="B978" t="str">
            <v/>
          </cell>
          <cell r="C978" t="str">
            <v/>
          </cell>
          <cell r="D978" t="str">
            <v>642 Fulwood Rd</v>
          </cell>
          <cell r="E978" t="str">
            <v>Sheffield</v>
          </cell>
          <cell r="F978" t="str">
            <v>S103QL</v>
          </cell>
          <cell r="G978" t="str">
            <v>United Kingdom</v>
          </cell>
          <cell r="H978" t="str">
            <v/>
          </cell>
          <cell r="I978" t="str">
            <v/>
          </cell>
          <cell r="J978" t="str">
            <v/>
          </cell>
          <cell r="K978" t="str">
            <v/>
          </cell>
          <cell r="L978" t="str">
            <v>kenbramall@icloud.com</v>
          </cell>
          <cell r="M978" t="str">
            <v/>
          </cell>
        </row>
        <row r="979">
          <cell r="A979" t="str">
            <v>Ken Goodenough</v>
          </cell>
          <cell r="D979" t="str">
            <v xml:space="preserve">P O Box 550 , </v>
          </cell>
          <cell r="E979" t="str">
            <v>Riverclub Sandton</v>
          </cell>
          <cell r="F979">
            <v>2149</v>
          </cell>
          <cell r="I979" t="str">
            <v>011 262 6078</v>
          </cell>
          <cell r="J979" t="str">
            <v>011 262 6135</v>
          </cell>
          <cell r="L979" t="str">
            <v>kgoodenough@ese.co.za</v>
          </cell>
        </row>
        <row r="980">
          <cell r="A980" t="str">
            <v>Ken Holdem</v>
          </cell>
          <cell r="C980" t="str">
            <v xml:space="preserve">Edgecliff Estate, 2 Waterberry Close, Hillcrest  </v>
          </cell>
          <cell r="D980" t="str">
            <v xml:space="preserve">PO Box 2386 </v>
          </cell>
          <cell r="E980" t="str">
            <v xml:space="preserve">Hillcrest </v>
          </cell>
          <cell r="F980">
            <v>3650</v>
          </cell>
          <cell r="I980" t="str">
            <v>+27 31 765 7041</v>
          </cell>
          <cell r="J980" t="str">
            <v>0866142845</v>
          </cell>
          <cell r="L980" t="str">
            <v>kayakc@worldonline.co.za</v>
          </cell>
        </row>
        <row r="981">
          <cell r="A981" t="str">
            <v>Ken Miller</v>
          </cell>
          <cell r="B981" t="str">
            <v/>
          </cell>
          <cell r="C981" t="str">
            <v/>
          </cell>
          <cell r="D981" t="str">
            <v>515 rue des Hortensias</v>
          </cell>
          <cell r="E981" t="str">
            <v>Mont-Laurier, Québec</v>
          </cell>
          <cell r="F981" t="str">
            <v>J9L 3G3</v>
          </cell>
          <cell r="G981" t="str">
            <v>Canada</v>
          </cell>
          <cell r="H981" t="str">
            <v/>
          </cell>
          <cell r="I981" t="str">
            <v>+1(819) 623-2727</v>
          </cell>
          <cell r="J981" t="str">
            <v/>
          </cell>
          <cell r="K981" t="str">
            <v/>
          </cell>
          <cell r="L981" t="str">
            <v>ken.miller@tlb.sympatico.ca</v>
          </cell>
          <cell r="M981" t="str">
            <v>ken.miller@tlb.sympatico.ca</v>
          </cell>
        </row>
        <row r="982">
          <cell r="A982" t="str">
            <v>Ken Quick</v>
          </cell>
          <cell r="B982" t="str">
            <v>Becker Mining South Africa (Pty) Ltd</v>
          </cell>
          <cell r="C982" t="str">
            <v/>
          </cell>
          <cell r="D982" t="str">
            <v>Att Maggie Trentelman</v>
          </cell>
          <cell r="E982" t="str">
            <v>4 Clarke Street North,</v>
          </cell>
          <cell r="F982" t="str">
            <v xml:space="preserve">Alrode, </v>
          </cell>
          <cell r="G982" t="str">
            <v>Alberton  1451</v>
          </cell>
          <cell r="I982" t="str">
            <v>+27(0)11 617 6300 </v>
          </cell>
          <cell r="J982" t="str">
            <v/>
          </cell>
          <cell r="K982" t="str">
            <v>+27(0)11 617 6300 </v>
          </cell>
          <cell r="L982" t="str">
            <v>maggie.trentelman@za.becker-mining.com</v>
          </cell>
          <cell r="M982" t="str">
            <v/>
          </cell>
        </row>
        <row r="983">
          <cell r="A983" t="str">
            <v>Ken Stewart</v>
          </cell>
          <cell r="B983" t="str">
            <v/>
          </cell>
          <cell r="C983" t="str">
            <v/>
          </cell>
          <cell r="D983" t="str">
            <v>116 Woodfield</v>
          </cell>
          <cell r="E983" t="str">
            <v>Scholarstown Road</v>
          </cell>
          <cell r="F983" t="str">
            <v>Dublin 16</v>
          </cell>
          <cell r="G983" t="str">
            <v>Ireland</v>
          </cell>
          <cell r="H983" t="str">
            <v/>
          </cell>
          <cell r="I983" t="str">
            <v>+353 876171285</v>
          </cell>
          <cell r="J983" t="str">
            <v/>
          </cell>
          <cell r="K983" t="str">
            <v/>
          </cell>
          <cell r="L983" t="str">
            <v>kenstewart.casting@gmail.com</v>
          </cell>
          <cell r="M983" t="str">
            <v>kenstewart.casting@gmail.com</v>
          </cell>
        </row>
        <row r="984">
          <cell r="A984" t="str">
            <v>KEN TRUEMAN</v>
          </cell>
          <cell r="B984" t="str">
            <v/>
          </cell>
          <cell r="C984" t="str">
            <v/>
          </cell>
          <cell r="D984" t="str">
            <v>11 BEVAN CRESCENT. MALTBY</v>
          </cell>
          <cell r="E984" t="str">
            <v>ROTHERHAM</v>
          </cell>
          <cell r="F984" t="str">
            <v>SOUTH YORKSHIRE</v>
          </cell>
          <cell r="G984" t="str">
            <v>S66 8AN. UNITED KINGDOM.</v>
          </cell>
          <cell r="I984" t="str">
            <v>+44 170 980 1522</v>
          </cell>
          <cell r="J984" t="str">
            <v/>
          </cell>
          <cell r="K984" t="str">
            <v>+44 782 642 0293</v>
          </cell>
          <cell r="L984" t="str">
            <v>kentrueman@talktalk.net</v>
          </cell>
          <cell r="M984" t="str">
            <v>kentrueman@talktalk.net</v>
          </cell>
        </row>
        <row r="985">
          <cell r="A985" t="str">
            <v>Kenneth Bergh</v>
          </cell>
          <cell r="B985" t="str">
            <v/>
          </cell>
          <cell r="C985" t="str">
            <v/>
          </cell>
          <cell r="D985" t="str">
            <v>PO Box 68</v>
          </cell>
          <cell r="E985" t="str">
            <v>Waterpoort</v>
          </cell>
          <cell r="F985" t="str">
            <v>Limpopo</v>
          </cell>
          <cell r="G985" t="str">
            <v>0905</v>
          </cell>
          <cell r="H985" t="str">
            <v/>
          </cell>
          <cell r="I985" t="str">
            <v/>
          </cell>
          <cell r="J985" t="str">
            <v/>
          </cell>
          <cell r="K985" t="str">
            <v>082 811 7229</v>
          </cell>
          <cell r="L985" t="str">
            <v>berghkenneth@gmail.com</v>
          </cell>
          <cell r="M985" t="str">
            <v/>
          </cell>
        </row>
        <row r="986">
          <cell r="A986" t="str">
            <v>Kenneth M Small</v>
          </cell>
          <cell r="D986" t="str">
            <v>6 Ashbrook Mews</v>
          </cell>
          <cell r="E986" t="str">
            <v>Westbrook St</v>
          </cell>
          <cell r="F986" t="str">
            <v>Blewbury, OX11 9QA</v>
          </cell>
          <cell r="G986" t="str">
            <v>Oxfordshire, UK</v>
          </cell>
          <cell r="I986" t="str">
            <v>+44 1235850667</v>
          </cell>
          <cell r="J986" t="str">
            <v/>
          </cell>
          <cell r="K986" t="str">
            <v>+44 7760463165</v>
          </cell>
          <cell r="L986" t="str">
            <v>micksmall.au@gmail.com</v>
          </cell>
          <cell r="M986" t="str">
            <v>micksmall.au@gmail.com</v>
          </cell>
        </row>
        <row r="987">
          <cell r="A987" t="str">
            <v>Kenneth Stokes</v>
          </cell>
          <cell r="B987" t="str">
            <v>Freightliner Ltd</v>
          </cell>
          <cell r="D987" t="str">
            <v xml:space="preserve">20 Pope Street, Altofts, </v>
          </cell>
          <cell r="E987" t="str">
            <v xml:space="preserve">wakefield,  </v>
          </cell>
          <cell r="F987" t="str">
            <v>Yorkshire, wf6 2rh</v>
          </cell>
          <cell r="G987" t="str">
            <v>England</v>
          </cell>
          <cell r="L987" t="str">
            <v xml:space="preserve"> kenfisher2@me.com  kenfisher2@mac.com</v>
          </cell>
        </row>
        <row r="988">
          <cell r="A988" t="str">
            <v>Kerry Hardy</v>
          </cell>
          <cell r="B988" t="str">
            <v/>
          </cell>
          <cell r="C988" t="str">
            <v/>
          </cell>
          <cell r="D988" t="str">
            <v>30 Tudor Park</v>
          </cell>
          <cell r="E988" t="str">
            <v>Carrickfergus</v>
          </cell>
          <cell r="F988" t="str">
            <v>Co. Antrim</v>
          </cell>
          <cell r="G988" t="str">
            <v>Northern Ireland</v>
          </cell>
          <cell r="I988">
            <v>4407592595216</v>
          </cell>
          <cell r="J988" t="str">
            <v/>
          </cell>
          <cell r="K988" t="str">
            <v/>
          </cell>
          <cell r="L988" t="str">
            <v>kjhardy@btinternet.com</v>
          </cell>
          <cell r="M988" t="str">
            <v>kjhardy@btinternet.com</v>
          </cell>
        </row>
        <row r="989">
          <cell r="A989" t="str">
            <v>Kevin Barnes</v>
          </cell>
          <cell r="B989" t="str">
            <v/>
          </cell>
          <cell r="C989" t="str">
            <v/>
          </cell>
          <cell r="D989" t="str">
            <v>EXCALIBUR ENGINEERING (PTY) LTD</v>
          </cell>
          <cell r="E989" t="str">
            <v>UNIT 11</v>
          </cell>
          <cell r="F989" t="str">
            <v>25 INGWE ROAD</v>
          </cell>
          <cell r="G989" t="str">
            <v>SEBENZA,  'EDENVALE</v>
          </cell>
          <cell r="H989" t="str">
            <v/>
          </cell>
          <cell r="I989" t="str">
            <v>011 452 7343</v>
          </cell>
          <cell r="J989" t="str">
            <v/>
          </cell>
          <cell r="K989" t="str">
            <v>082 783 3091</v>
          </cell>
          <cell r="L989" t="str">
            <v/>
          </cell>
          <cell r="M989" t="str">
            <v/>
          </cell>
        </row>
        <row r="990">
          <cell r="A990" t="str">
            <v>Kevin Engert</v>
          </cell>
          <cell r="B990" t="str">
            <v/>
          </cell>
          <cell r="C990" t="str">
            <v/>
          </cell>
          <cell r="D990" t="str">
            <v>c/o Eola Technology Partners</v>
          </cell>
          <cell r="E990" t="str">
            <v>100 E Central Blvd Suite 3</v>
          </cell>
          <cell r="F990" t="str">
            <v>Orlando, FL 32801</v>
          </cell>
          <cell r="G990" t="str">
            <v>USA</v>
          </cell>
          <cell r="H990" t="str">
            <v/>
          </cell>
          <cell r="I990" t="str">
            <v>+1 407 719 8748</v>
          </cell>
          <cell r="J990" t="str">
            <v/>
          </cell>
          <cell r="K990" t="str">
            <v/>
          </cell>
          <cell r="L990" t="str">
            <v>kevin.engert@gmail.com</v>
          </cell>
          <cell r="M990" t="str">
            <v>kevin.engert@gmail.com</v>
          </cell>
        </row>
        <row r="991">
          <cell r="A991" t="str">
            <v>Kevin Flanagan</v>
          </cell>
          <cell r="B991" t="str">
            <v>Flantrade Investments CC</v>
          </cell>
          <cell r="C991" t="str">
            <v/>
          </cell>
          <cell r="D991" t="str">
            <v>Flantrade Investments CC</v>
          </cell>
          <cell r="E991" t="str">
            <v>No 3 South Arm Road</v>
          </cell>
          <cell r="F991" t="str">
            <v>Victoria Basin, Cape Town</v>
          </cell>
          <cell r="G991" t="str">
            <v>Waterfront 8000</v>
          </cell>
          <cell r="H991" t="str">
            <v/>
          </cell>
          <cell r="I991" t="str">
            <v>021 421 3990</v>
          </cell>
          <cell r="J991" t="str">
            <v/>
          </cell>
          <cell r="K991" t="str">
            <v>072 601 1948</v>
          </cell>
          <cell r="L991" t="str">
            <v/>
          </cell>
          <cell r="M991" t="str">
            <v/>
          </cell>
        </row>
        <row r="992">
          <cell r="A992" t="str">
            <v>Kevin Greaves</v>
          </cell>
          <cell r="D992" t="str">
            <v>PO Box 908</v>
          </cell>
          <cell r="E992" t="str">
            <v>Northlands</v>
          </cell>
          <cell r="F992" t="str">
            <v>JHB</v>
          </cell>
          <cell r="G992">
            <v>2116</v>
          </cell>
          <cell r="I992" t="str">
            <v/>
          </cell>
          <cell r="J992" t="str">
            <v>011 704 7877</v>
          </cell>
          <cell r="K992" t="str">
            <v>083 501 2263</v>
          </cell>
          <cell r="L992" t="str">
            <v>keg@dhigroup.com</v>
          </cell>
          <cell r="M992" t="str">
            <v/>
          </cell>
        </row>
        <row r="993">
          <cell r="A993" t="str">
            <v>Kevin Hamilton-Woods</v>
          </cell>
          <cell r="L993" t="str">
            <v>satmark@zol.co.zw</v>
          </cell>
        </row>
        <row r="994">
          <cell r="A994" t="str">
            <v>Kevin Hospodar</v>
          </cell>
          <cell r="B994" t="str">
            <v>Hatches Magazine</v>
          </cell>
          <cell r="D994" t="str">
            <v>177 Rolling Rd </v>
          </cell>
          <cell r="E994" t="str">
            <v xml:space="preserve">Bethel Park </v>
          </cell>
          <cell r="F994" t="str">
            <v>PA 15102</v>
          </cell>
          <cell r="G994" t="str">
            <v>USA</v>
          </cell>
          <cell r="L994" t="str">
            <v>kevin@hatchesmagazine.com</v>
          </cell>
        </row>
        <row r="995">
          <cell r="A995" t="str">
            <v>Kevin James</v>
          </cell>
          <cell r="D995" t="str">
            <v>Marlisa Prinsloo</v>
          </cell>
          <cell r="E995" t="str">
            <v>Larnaco Estate, Old Main Road</v>
          </cell>
          <cell r="F995" t="str">
            <v>Illovo Beach</v>
          </cell>
          <cell r="G995" t="str">
            <v>Amanzimtoti</v>
          </cell>
          <cell r="I995">
            <v>4125</v>
          </cell>
          <cell r="J995" t="str">
            <v/>
          </cell>
          <cell r="K995" t="str">
            <v>083 645 9410</v>
          </cell>
          <cell r="L995" t="str">
            <v>flyflinger@bigpond.com</v>
          </cell>
          <cell r="M995" t="str">
            <v/>
          </cell>
        </row>
        <row r="996">
          <cell r="A996" t="str">
            <v>Kevin Macaulay</v>
          </cell>
          <cell r="I996" t="str">
            <v>0333431781</v>
          </cell>
          <cell r="L996" t="str">
            <v>kevzambia@gmail.com</v>
          </cell>
        </row>
        <row r="997">
          <cell r="A997" t="str">
            <v>Kevin Norris</v>
          </cell>
          <cell r="B997" t="str">
            <v>Corobrik (Pty) Limited</v>
          </cell>
          <cell r="D997" t="str">
            <v>20 Toncoro Road</v>
          </cell>
          <cell r="E997" t="str">
            <v>Avoca</v>
          </cell>
          <cell r="H997" t="str">
            <v>4050245226</v>
          </cell>
          <cell r="K997" t="str">
            <v>083 309 9296</v>
          </cell>
          <cell r="L997" t="str">
            <v>kevinn@iafrica.com</v>
          </cell>
        </row>
        <row r="998">
          <cell r="A998" t="str">
            <v>Kevin O'Moore</v>
          </cell>
          <cell r="B998" t="str">
            <v/>
          </cell>
          <cell r="C998" t="str">
            <v/>
          </cell>
          <cell r="D998" t="str">
            <v>P.O.Box 15297</v>
          </cell>
          <cell r="E998" t="str">
            <v>Emeraldhill</v>
          </cell>
          <cell r="F998" t="str">
            <v>Port Elizabeth</v>
          </cell>
          <cell r="G998" t="str">
            <v>6011</v>
          </cell>
          <cell r="H998" t="str">
            <v/>
          </cell>
          <cell r="I998" t="str">
            <v/>
          </cell>
          <cell r="J998" t="str">
            <v/>
          </cell>
          <cell r="K998" t="str">
            <v>+27 82 44 55 128</v>
          </cell>
          <cell r="L998" t="str">
            <v>kevin_omoore@scottbader.co.za</v>
          </cell>
          <cell r="M998" t="str">
            <v/>
          </cell>
        </row>
        <row r="999">
          <cell r="A999" t="str">
            <v>Kevin Stull</v>
          </cell>
          <cell r="B999" t="str">
            <v/>
          </cell>
          <cell r="C999" t="str">
            <v/>
          </cell>
          <cell r="D999" t="str">
            <v>14825 74th PL NE</v>
          </cell>
          <cell r="E999" t="str">
            <v xml:space="preserve">Kenmore, </v>
          </cell>
          <cell r="F999" t="str">
            <v>WA 98028</v>
          </cell>
          <cell r="G999" t="str">
            <v>USA</v>
          </cell>
          <cell r="H999" t="str">
            <v/>
          </cell>
          <cell r="I999" t="str">
            <v>+1 206-999-1572</v>
          </cell>
          <cell r="J999" t="str">
            <v/>
          </cell>
          <cell r="K999" t="str">
            <v/>
          </cell>
          <cell r="L999" t="str">
            <v>kbstull@comcast.net</v>
          </cell>
          <cell r="M999" t="str">
            <v>kbstull@comcast.net</v>
          </cell>
        </row>
        <row r="1000">
          <cell r="A1000" t="str">
            <v>Kevin Stull</v>
          </cell>
          <cell r="B1000" t="str">
            <v/>
          </cell>
          <cell r="C1000" t="str">
            <v/>
          </cell>
          <cell r="D1000" t="str">
            <v>14825 74th PL NE</v>
          </cell>
          <cell r="E1000" t="str">
            <v xml:space="preserve">Kenmore, </v>
          </cell>
          <cell r="F1000" t="str">
            <v>WA 98028</v>
          </cell>
          <cell r="G1000" t="str">
            <v>USA</v>
          </cell>
          <cell r="H1000" t="str">
            <v/>
          </cell>
          <cell r="I1000" t="str">
            <v>+1-425-398-1906</v>
          </cell>
          <cell r="J1000" t="str">
            <v/>
          </cell>
          <cell r="K1000" t="str">
            <v>+1-206-999-1572</v>
          </cell>
          <cell r="L1000" t="str">
            <v>kbstull@comcast.net</v>
          </cell>
          <cell r="M1000" t="str">
            <v/>
          </cell>
        </row>
        <row r="1001">
          <cell r="A1001" t="str">
            <v xml:space="preserve">Kevin Williams </v>
          </cell>
          <cell r="D1001" t="str">
            <v>44 Abbey road</v>
          </cell>
          <cell r="E1001" t="str">
            <v>Port Talbot, West Glamorgan</v>
          </cell>
          <cell r="F1001" t="str">
            <v>South Wales</v>
          </cell>
          <cell r="G1001" t="str">
            <v>Sa131hb  United Kingdom</v>
          </cell>
          <cell r="I1001" t="str">
            <v>+44 163 979 0127</v>
          </cell>
          <cell r="J1001" t="str">
            <v/>
          </cell>
          <cell r="K1001" t="str">
            <v/>
          </cell>
          <cell r="L1001" t="str">
            <v>rileywill.com@hotmail.co.uk</v>
          </cell>
          <cell r="M1001" t="str">
            <v/>
          </cell>
        </row>
        <row r="1002">
          <cell r="A1002" t="str">
            <v>Kieran Odonoghue</v>
          </cell>
          <cell r="B1002" t="str">
            <v/>
          </cell>
          <cell r="C1002" t="str">
            <v/>
          </cell>
          <cell r="D1002" t="str">
            <v>27 The  Green</v>
          </cell>
          <cell r="E1002" t="str">
            <v>Stathern</v>
          </cell>
          <cell r="F1002" t="str">
            <v>Leicestershire, LE14 4HH</v>
          </cell>
          <cell r="G1002" t="str">
            <v>United Kingdom</v>
          </cell>
          <cell r="H1002" t="str">
            <v/>
          </cell>
          <cell r="I1002" t="str">
            <v>+44 7805 056 656</v>
          </cell>
          <cell r="J1002" t="str">
            <v/>
          </cell>
          <cell r="K1002" t="str">
            <v/>
          </cell>
          <cell r="L1002" t="str">
            <v>kmodon@googlemail.com </v>
          </cell>
          <cell r="M1002" t="str">
            <v>lou.odonoghue@gmail.com</v>
          </cell>
        </row>
        <row r="1003">
          <cell r="A1003" t="str">
            <v>Kim Leslie</v>
          </cell>
          <cell r="B1003" t="str">
            <v>BCA Solutions NT</v>
          </cell>
          <cell r="D1003" t="str">
            <v>17 Kirkland Crescent</v>
          </cell>
          <cell r="E1003" t="str">
            <v xml:space="preserve">Larrakeyah  </v>
          </cell>
          <cell r="F1003" t="str">
            <v>NT  0820</v>
          </cell>
          <cell r="G1003" t="str">
            <v>Australia</v>
          </cell>
          <cell r="I1003" t="str">
            <v>0488-181-527</v>
          </cell>
          <cell r="J1003" t="str">
            <v>8941-1435</v>
          </cell>
          <cell r="L1003" t="str">
            <v>bcasolutions.kim@bigpond.com</v>
          </cell>
        </row>
        <row r="1004">
          <cell r="A1004" t="str">
            <v>Kim Naidoo</v>
          </cell>
          <cell r="B1004" t="str">
            <v>Lanseria Country Estate</v>
          </cell>
          <cell r="C1004" t="str">
            <v/>
          </cell>
          <cell r="D1004" t="str">
            <v>c/o Gary Woodall</v>
          </cell>
          <cell r="E1004" t="str">
            <v xml:space="preserve">Palamino Drive, Lindley, </v>
          </cell>
          <cell r="F1004" t="str">
            <v xml:space="preserve">Lanseria, </v>
          </cell>
          <cell r="G1004" t="str">
            <v>1748</v>
          </cell>
          <cell r="H1004" t="str">
            <v/>
          </cell>
          <cell r="I1004" t="str">
            <v>+27 79 766 5630</v>
          </cell>
          <cell r="J1004" t="str">
            <v/>
          </cell>
          <cell r="K1004" t="str">
            <v>0720474184</v>
          </cell>
          <cell r="L1004" t="str">
            <v/>
          </cell>
          <cell r="M1004" t="str">
            <v/>
          </cell>
        </row>
        <row r="1005">
          <cell r="A1005" t="str">
            <v>Kirk Shulke</v>
          </cell>
          <cell r="D1005" t="str">
            <v>1413 FRONTIER LANE</v>
          </cell>
          <cell r="E1005" t="str">
            <v xml:space="preserve">FRIENDSWOOD, </v>
          </cell>
          <cell r="F1005" t="str">
            <v>TEXAS 77546</v>
          </cell>
          <cell r="G1005" t="str">
            <v>USA</v>
          </cell>
          <cell r="L1005" t="str">
            <v>initiator@msn.com</v>
          </cell>
        </row>
        <row r="1006">
          <cell r="A1006" t="str">
            <v>Kirk Weller</v>
          </cell>
          <cell r="B1006" t="str">
            <v/>
          </cell>
          <cell r="C1006" t="str">
            <v/>
          </cell>
          <cell r="D1006" t="str">
            <v xml:space="preserve">4015 NE Glisan St. </v>
          </cell>
          <cell r="E1006" t="str">
            <v>Portland, Oregon</v>
          </cell>
          <cell r="F1006" t="str">
            <v>USA</v>
          </cell>
          <cell r="G1006" t="str">
            <v>97232</v>
          </cell>
          <cell r="H1006" t="str">
            <v/>
          </cell>
          <cell r="I1006" t="str">
            <v>+1503 702-6538</v>
          </cell>
          <cell r="J1006" t="str">
            <v/>
          </cell>
          <cell r="K1006" t="str">
            <v>+1 503 702-6538</v>
          </cell>
          <cell r="L1006" t="str">
            <v>tabouli@easystreet.net</v>
          </cell>
          <cell r="M1006" t="str">
            <v/>
          </cell>
        </row>
        <row r="1007">
          <cell r="A1007" t="str">
            <v>Kjetil Haarbye</v>
          </cell>
          <cell r="B1007" t="str">
            <v/>
          </cell>
          <cell r="C1007" t="str">
            <v/>
          </cell>
          <cell r="D1007" t="str">
            <v>Nilsemarka 7</v>
          </cell>
          <cell r="E1007" t="str">
            <v>3470 Slemmestad</v>
          </cell>
          <cell r="F1007" t="str">
            <v>Norway</v>
          </cell>
          <cell r="G1007" t="str">
            <v/>
          </cell>
          <cell r="H1007" t="str">
            <v/>
          </cell>
          <cell r="I1007" t="str">
            <v>+47 4 677 2000</v>
          </cell>
          <cell r="J1007" t="str">
            <v/>
          </cell>
          <cell r="K1007" t="str">
            <v/>
          </cell>
          <cell r="L1007" t="str">
            <v>haarbyenet@gmail.com</v>
          </cell>
          <cell r="M1007" t="str">
            <v>haarbyenet@gmail.com</v>
          </cell>
        </row>
        <row r="1008">
          <cell r="A1008" t="str">
            <v xml:space="preserve">Klaas Viljoen </v>
          </cell>
          <cell r="B1008" t="str">
            <v/>
          </cell>
          <cell r="C1008" t="str">
            <v/>
          </cell>
          <cell r="D1008" t="str">
            <v>GWK (Business)</v>
          </cell>
          <cell r="E1008" t="str">
            <v>Voortrekker Street</v>
          </cell>
          <cell r="F1008" t="str">
            <v>Luckhoff</v>
          </cell>
          <cell r="G1008">
            <v>9982</v>
          </cell>
          <cell r="H1008" t="str">
            <v/>
          </cell>
          <cell r="I1008">
            <v>828235731</v>
          </cell>
          <cell r="J1008" t="str">
            <v/>
          </cell>
          <cell r="K1008">
            <v>828235731</v>
          </cell>
          <cell r="L1008" t="str">
            <v>klaas.viljoen@gmail.com</v>
          </cell>
          <cell r="M1008" t="str">
            <v/>
          </cell>
        </row>
        <row r="1009">
          <cell r="A1009" t="str">
            <v>Klaus Woggon</v>
          </cell>
          <cell r="G1009" t="str">
            <v>Germany</v>
          </cell>
          <cell r="L1009" t="str">
            <v>klaus-woggon@t-online.de</v>
          </cell>
        </row>
        <row r="1010">
          <cell r="A1010" t="str">
            <v>Klemens Rosenwald</v>
          </cell>
          <cell r="D1010" t="str">
            <v>Kirchweg 3</v>
          </cell>
          <cell r="E1010" t="str">
            <v>D-97843</v>
          </cell>
          <cell r="F1010" t="str">
            <v>Neuhuetten</v>
          </cell>
          <cell r="G1010" t="str">
            <v>Germany</v>
          </cell>
          <cell r="L1010" t="str">
            <v>klemens@rosenwald.de</v>
          </cell>
        </row>
        <row r="1011">
          <cell r="A1011" t="str">
            <v>Kobus Barnard</v>
          </cell>
          <cell r="D1011" t="str">
            <v>c/o E Le Roux 13 Hockley street</v>
          </cell>
          <cell r="E1011" t="str">
            <v>Miramar</v>
          </cell>
          <cell r="F1011" t="str">
            <v>Port Elizabeth</v>
          </cell>
          <cell r="G1011">
            <v>6070</v>
          </cell>
          <cell r="I1011" t="str">
            <v>041 367 1868</v>
          </cell>
          <cell r="J1011" t="str">
            <v/>
          </cell>
          <cell r="K1011" t="str">
            <v>082 879 1068</v>
          </cell>
          <cell r="L1011" t="str">
            <v>flyfish@telkomsa.net</v>
          </cell>
          <cell r="M1011" t="str">
            <v/>
          </cell>
        </row>
        <row r="1012">
          <cell r="A1012" t="str">
            <v>Kobus Grobler</v>
          </cell>
          <cell r="D1012" t="str">
            <v xml:space="preserve">4 Thelma ave </v>
          </cell>
          <cell r="E1012" t="str">
            <v>Clubview</v>
          </cell>
          <cell r="F1012" t="str">
            <v>Centurion</v>
          </cell>
          <cell r="G1012" t="str">
            <v>0014</v>
          </cell>
          <cell r="I1012" t="str">
            <v>012-6547245</v>
          </cell>
          <cell r="J1012" t="str">
            <v>086 618 7194</v>
          </cell>
          <cell r="K1012" t="str">
            <v>083 675 0591</v>
          </cell>
          <cell r="L1012" t="str">
            <v>oim-mjg2cis.co.za</v>
          </cell>
          <cell r="M1012" t="str">
            <v/>
          </cell>
        </row>
        <row r="1013">
          <cell r="A1013" t="str">
            <v>Konrad Dorfling</v>
          </cell>
          <cell r="D1013" t="str">
            <v>Meerensee Post Office Counter</v>
          </cell>
          <cell r="E1013" t="str">
            <v>Meerensee</v>
          </cell>
          <cell r="F1013" t="str">
            <v/>
          </cell>
          <cell r="G1013">
            <v>3901</v>
          </cell>
          <cell r="I1013" t="str">
            <v>0359053626</v>
          </cell>
          <cell r="J1013" t="str">
            <v/>
          </cell>
          <cell r="K1013" t="str">
            <v>0826925552</v>
          </cell>
          <cell r="L1013" t="str">
            <v>kdorfling@axxess.co.za</v>
          </cell>
          <cell r="M1013" t="str">
            <v/>
          </cell>
        </row>
        <row r="1014">
          <cell r="A1014" t="str">
            <v>Koos Barkhuizen</v>
          </cell>
          <cell r="B1014" t="str">
            <v/>
          </cell>
          <cell r="C1014" t="str">
            <v/>
          </cell>
          <cell r="D1014" t="str">
            <v>Unit 19 Apex Park Building</v>
          </cell>
          <cell r="E1014" t="str">
            <v>Cr of Daniel Kamho str / Smith str</v>
          </cell>
          <cell r="F1014" t="str">
            <v>Tamariskia</v>
          </cell>
          <cell r="G1014" t="str">
            <v>Swakopmund</v>
          </cell>
          <cell r="H1014" t="str">
            <v/>
          </cell>
          <cell r="I1014" t="str">
            <v/>
          </cell>
          <cell r="J1014" t="str">
            <v/>
          </cell>
          <cell r="K1014" t="str">
            <v>081 146 6216</v>
          </cell>
          <cell r="L1014" t="str">
            <v>koos@seenalegal.com</v>
          </cell>
          <cell r="M1014" t="str">
            <v/>
          </cell>
        </row>
        <row r="1015">
          <cell r="A1015" t="str">
            <v>Korrie Broos</v>
          </cell>
          <cell r="B1015" t="str">
            <v>CANEWORLD</v>
          </cell>
          <cell r="D1015" t="str">
            <v>14 Carlisle Rd</v>
          </cell>
          <cell r="E1015" t="str">
            <v>Paarden Eiland</v>
          </cell>
          <cell r="F1015" t="str">
            <v>Cape Town</v>
          </cell>
          <cell r="G1015">
            <v>7405</v>
          </cell>
          <cell r="I1015" t="str">
            <v>021 5103757</v>
          </cell>
          <cell r="J1015" t="str">
            <v>021 5103758</v>
          </cell>
          <cell r="L1015" t="str">
            <v>korrie@caneworld.co.za</v>
          </cell>
        </row>
        <row r="1016">
          <cell r="A1016" t="str">
            <v>Kris Danaher</v>
          </cell>
          <cell r="B1016" t="str">
            <v/>
          </cell>
          <cell r="C1016" t="str">
            <v/>
          </cell>
          <cell r="D1016" t="str">
            <v>297 Stockbridge corner rd</v>
          </cell>
          <cell r="E1016" t="str">
            <v>Alton</v>
          </cell>
          <cell r="F1016" t="str">
            <v>NH 03809</v>
          </cell>
          <cell r="G1016" t="str">
            <v>USA</v>
          </cell>
          <cell r="I1016" t="str">
            <v/>
          </cell>
          <cell r="J1016" t="str">
            <v/>
          </cell>
          <cell r="K1016" t="str">
            <v/>
          </cell>
          <cell r="L1016" t="str">
            <v>kristoferdanaher@yahoo.com</v>
          </cell>
          <cell r="M1016" t="str">
            <v/>
          </cell>
        </row>
        <row r="1017">
          <cell r="A1017" t="str">
            <v>Kristian Holmes</v>
          </cell>
          <cell r="D1017" t="str">
            <v/>
          </cell>
          <cell r="E1017" t="str">
            <v/>
          </cell>
          <cell r="F1017" t="str">
            <v/>
          </cell>
          <cell r="G1017" t="str">
            <v/>
          </cell>
          <cell r="I1017" t="str">
            <v/>
          </cell>
          <cell r="J1017" t="str">
            <v/>
          </cell>
          <cell r="K1017" t="str">
            <v/>
          </cell>
          <cell r="L1017" t="str">
            <v>kristianholmes@gmail.com</v>
          </cell>
          <cell r="M1017" t="str">
            <v/>
          </cell>
        </row>
        <row r="1018">
          <cell r="A1018" t="str">
            <v>Kristoffer Jacobsen</v>
          </cell>
          <cell r="B1018" t="str">
            <v/>
          </cell>
          <cell r="C1018" t="str">
            <v/>
          </cell>
          <cell r="D1018" t="str">
            <v>Eikveien 6</v>
          </cell>
          <cell r="E1018" t="str">
            <v>Geithus</v>
          </cell>
          <cell r="F1018" t="str">
            <v>3360</v>
          </cell>
          <cell r="G1018" t="str">
            <v>Norway</v>
          </cell>
          <cell r="H1018" t="str">
            <v/>
          </cell>
          <cell r="I1018" t="str">
            <v>(+47)46 61 02 97</v>
          </cell>
          <cell r="J1018" t="str">
            <v/>
          </cell>
          <cell r="K1018" t="str">
            <v/>
          </cell>
          <cell r="L1018" t="str">
            <v>Kristoffer@ignita.net</v>
          </cell>
          <cell r="M1018" t="str">
            <v>Kristoffer@ignita.net</v>
          </cell>
        </row>
        <row r="1019">
          <cell r="A1019" t="str">
            <v>Kyle Hinde</v>
          </cell>
          <cell r="B1019" t="str">
            <v/>
          </cell>
          <cell r="C1019" t="str">
            <v/>
          </cell>
          <cell r="D1019" t="str">
            <v>6 Prospect Terrace</v>
          </cell>
          <cell r="E1019" t="str">
            <v>Constania</v>
          </cell>
          <cell r="F1019" t="str">
            <v>Cape Town</v>
          </cell>
          <cell r="G1019" t="str">
            <v>7806</v>
          </cell>
          <cell r="H1019" t="str">
            <v/>
          </cell>
          <cell r="I1019" t="str">
            <v/>
          </cell>
          <cell r="J1019" t="str">
            <v/>
          </cell>
          <cell r="K1019" t="str">
            <v>0651770026</v>
          </cell>
          <cell r="L1019" t="str">
            <v>kylechinde@gmail.com</v>
          </cell>
          <cell r="M1019" t="str">
            <v/>
          </cell>
        </row>
        <row r="1020">
          <cell r="A1020" t="str">
            <v>Kyle Knight</v>
          </cell>
          <cell r="B1020" t="str">
            <v/>
          </cell>
          <cell r="C1020" t="str">
            <v/>
          </cell>
          <cell r="D1020" t="str">
            <v>239 Beach Rd</v>
          </cell>
          <cell r="E1020" t="str">
            <v>Seapoint</v>
          </cell>
          <cell r="F1020" t="str">
            <v xml:space="preserve">Cape Town </v>
          </cell>
          <cell r="G1020" t="str">
            <v>8005</v>
          </cell>
          <cell r="H1020" t="str">
            <v/>
          </cell>
          <cell r="I1020" t="str">
            <v xml:space="preserve">Postnet Seapoint </v>
          </cell>
          <cell r="J1020" t="str">
            <v/>
          </cell>
          <cell r="K1020" t="str">
            <v>072 659 5950</v>
          </cell>
          <cell r="L1020" t="str">
            <v>Kyleknight00@yahoo.com</v>
          </cell>
          <cell r="M1020" t="str">
            <v/>
          </cell>
        </row>
        <row r="1021">
          <cell r="A1021" t="str">
            <v>Kyle Reed</v>
          </cell>
          <cell r="D1021" t="str">
            <v>PO Box 257</v>
          </cell>
          <cell r="E1021" t="str">
            <v>George</v>
          </cell>
          <cell r="F1021" t="str">
            <v>6530</v>
          </cell>
          <cell r="G1021" t="str">
            <v/>
          </cell>
          <cell r="I1021" t="str">
            <v>072 460 5804</v>
          </cell>
          <cell r="J1021" t="str">
            <v/>
          </cell>
          <cell r="K1021" t="str">
            <v/>
          </cell>
          <cell r="L1021" t="str">
            <v>kyle@gardenrouteflyfishing.co.za</v>
          </cell>
          <cell r="M1021" t="str">
            <v/>
          </cell>
        </row>
        <row r="1022">
          <cell r="A1022" t="str">
            <v>Ladislav Lettovsky</v>
          </cell>
          <cell r="B1022" t="str">
            <v/>
          </cell>
          <cell r="C1022" t="str">
            <v/>
          </cell>
          <cell r="D1022" t="str">
            <v>111 W.Beaver Creek Blvd #1384</v>
          </cell>
          <cell r="E1022" t="str">
            <v xml:space="preserve">Avon,  </v>
          </cell>
          <cell r="F1022" t="str">
            <v>CO  81620,</v>
          </cell>
          <cell r="G1022" t="str">
            <v>USA</v>
          </cell>
          <cell r="H1022" t="str">
            <v/>
          </cell>
          <cell r="I1022" t="str">
            <v/>
          </cell>
          <cell r="J1022" t="str">
            <v/>
          </cell>
          <cell r="K1022" t="str">
            <v>+1-970-390-7192</v>
          </cell>
          <cell r="L1022" t="str">
            <v>ladislav.lettovsky@gmail.com</v>
          </cell>
          <cell r="M1022" t="str">
            <v/>
          </cell>
        </row>
        <row r="1023">
          <cell r="A1023" t="str">
            <v>Lance Horvath</v>
          </cell>
          <cell r="D1023" t="str">
            <v>23 Consuenol Drive</v>
          </cell>
          <cell r="E1023" t="str">
            <v>Blairgowrie</v>
          </cell>
          <cell r="F1023" t="str">
            <v>Johannesburg</v>
          </cell>
          <cell r="G1023" t="str">
            <v>2194</v>
          </cell>
          <cell r="K1023" t="str">
            <v>083 458 1172</v>
          </cell>
          <cell r="L1023" t="str">
            <v>lancehorvath@gmail.com</v>
          </cell>
        </row>
        <row r="1024">
          <cell r="A1024" t="str">
            <v>Lance Smith</v>
          </cell>
          <cell r="D1024" t="str">
            <v>18 Cromwell Road</v>
          </cell>
          <cell r="E1024" t="str">
            <v>Irene</v>
          </cell>
          <cell r="F1024" t="str">
            <v>0157</v>
          </cell>
          <cell r="I1024" t="str">
            <v>011 9233657</v>
          </cell>
          <cell r="J1024" t="str">
            <v>011 9233762</v>
          </cell>
          <cell r="K1024" t="str">
            <v>082 902 6278</v>
          </cell>
          <cell r="L1024" t="str">
            <v>alts@tiscali.co.za</v>
          </cell>
        </row>
        <row r="1025">
          <cell r="A1025" t="str">
            <v>Lanzo Heerden</v>
          </cell>
          <cell r="B1025" t="str">
            <v/>
          </cell>
          <cell r="C1025" t="str">
            <v/>
          </cell>
          <cell r="D1025" t="str">
            <v/>
          </cell>
          <cell r="E1025" t="str">
            <v/>
          </cell>
          <cell r="F1025" t="str">
            <v/>
          </cell>
          <cell r="G1025" t="str">
            <v>PostNet</v>
          </cell>
          <cell r="H1025" t="str">
            <v/>
          </cell>
          <cell r="I1025" t="str">
            <v>0798788947</v>
          </cell>
          <cell r="J1025" t="str">
            <v/>
          </cell>
          <cell r="K1025" t="str">
            <v>0798788947</v>
          </cell>
          <cell r="L1025" t="str">
            <v>lanzovh@gmail.com</v>
          </cell>
          <cell r="M1025" t="str">
            <v/>
          </cell>
        </row>
        <row r="1026">
          <cell r="A1026" t="str">
            <v>Larry Banda</v>
          </cell>
          <cell r="B1026" t="str">
            <v/>
          </cell>
          <cell r="C1026" t="str">
            <v/>
          </cell>
          <cell r="D1026" t="str">
            <v>1739 NW Fields Street</v>
          </cell>
          <cell r="E1026" t="str">
            <v xml:space="preserve">Bend, </v>
          </cell>
          <cell r="F1026" t="str">
            <v>OR 97703</v>
          </cell>
          <cell r="G1026" t="str">
            <v>USA</v>
          </cell>
          <cell r="H1026" t="str">
            <v/>
          </cell>
          <cell r="I1026" t="str">
            <v/>
          </cell>
          <cell r="J1026" t="str">
            <v/>
          </cell>
          <cell r="K1026" t="str">
            <v>+1 510.418.0792</v>
          </cell>
          <cell r="L1026" t="str">
            <v>lbanda@sbcglobal.net</v>
          </cell>
          <cell r="M1026" t="str">
            <v/>
          </cell>
        </row>
        <row r="1027">
          <cell r="A1027" t="str">
            <v>Larry Z Greenberg</v>
          </cell>
          <cell r="B1027" t="str">
            <v/>
          </cell>
          <cell r="C1027" t="str">
            <v/>
          </cell>
          <cell r="D1027" t="str">
            <v>1003 Nantucket Drive</v>
          </cell>
          <cell r="E1027" t="str">
            <v>Unit B</v>
          </cell>
          <cell r="F1027" t="str">
            <v>Houston, Texas</v>
          </cell>
          <cell r="G1027" t="str">
            <v>USA</v>
          </cell>
          <cell r="H1027" t="str">
            <v/>
          </cell>
          <cell r="I1027" t="str">
            <v>+1 281-772-0000</v>
          </cell>
          <cell r="J1027" t="str">
            <v/>
          </cell>
          <cell r="K1027" t="str">
            <v>+1 281-772-0000</v>
          </cell>
          <cell r="L1027" t="str">
            <v>lzgreen@gmail.com</v>
          </cell>
          <cell r="M1027" t="str">
            <v/>
          </cell>
        </row>
        <row r="1028">
          <cell r="A1028" t="str">
            <v>Lars Arndt</v>
          </cell>
          <cell r="B1028" t="str">
            <v/>
          </cell>
          <cell r="C1028" t="str">
            <v/>
          </cell>
          <cell r="D1028" t="str">
            <v>Winthersmindevej 67</v>
          </cell>
          <cell r="E1028" t="str">
            <v>2635 Ishoej</v>
          </cell>
          <cell r="F1028" t="str">
            <v>Denmark</v>
          </cell>
          <cell r="G1028" t="str">
            <v/>
          </cell>
          <cell r="H1028" t="str">
            <v/>
          </cell>
          <cell r="I1028" t="str">
            <v>0045 42929923</v>
          </cell>
          <cell r="J1028" t="str">
            <v/>
          </cell>
          <cell r="K1028" t="str">
            <v>0045 42929923</v>
          </cell>
          <cell r="L1028" t="str">
            <v>la.cmcla@gmail.com</v>
          </cell>
          <cell r="M1028" t="str">
            <v>la.cmcla@gmail.com</v>
          </cell>
        </row>
        <row r="1029">
          <cell r="A1029" t="str">
            <v>Lars Chr. Bentsen</v>
          </cell>
          <cell r="B1029" t="str">
            <v/>
          </cell>
          <cell r="C1029" t="str">
            <v/>
          </cell>
          <cell r="D1029" t="str">
            <v>Septembervej 14</v>
          </cell>
          <cell r="E1029" t="str">
            <v>8210 Aarhus V</v>
          </cell>
          <cell r="F1029" t="str">
            <v>Denmark</v>
          </cell>
          <cell r="G1029" t="str">
            <v/>
          </cell>
          <cell r="H1029" t="str">
            <v/>
          </cell>
          <cell r="I1029" t="str">
            <v/>
          </cell>
          <cell r="J1029" t="str">
            <v/>
          </cell>
          <cell r="K1029" t="str">
            <v/>
          </cell>
          <cell r="L1029" t="str">
            <v>lcbentsen@gmail.com</v>
          </cell>
          <cell r="M1029" t="str">
            <v/>
          </cell>
        </row>
        <row r="1030">
          <cell r="A1030" t="str">
            <v xml:space="preserve">Laura Sels </v>
          </cell>
          <cell r="B1030" t="str">
            <v/>
          </cell>
          <cell r="C1030" t="str">
            <v/>
          </cell>
          <cell r="D1030" t="str">
            <v>54 rue principale</v>
          </cell>
          <cell r="E1030" t="str">
            <v>62890 ZOUAFQUES</v>
          </cell>
          <cell r="F1030" t="str">
            <v>FRANCE</v>
          </cell>
          <cell r="G1030" t="str">
            <v/>
          </cell>
          <cell r="H1030" t="str">
            <v/>
          </cell>
          <cell r="I1030" t="str">
            <v>+33 (0) 6 59 66 19 56</v>
          </cell>
          <cell r="J1030" t="str">
            <v/>
          </cell>
          <cell r="K1030" t="str">
            <v>+33 (0) 6 59 66 19 56</v>
          </cell>
          <cell r="L1030" t="str">
            <v>laura.sels@yahoo.fr</v>
          </cell>
          <cell r="M1030" t="str">
            <v>laura.sels@yahoo.fr</v>
          </cell>
        </row>
        <row r="1031">
          <cell r="A1031" t="str">
            <v>Laurence Fowles</v>
          </cell>
          <cell r="B1031" t="str">
            <v/>
          </cell>
          <cell r="C1031" t="str">
            <v/>
          </cell>
          <cell r="D1031" t="str">
            <v>9 Bark Meadows</v>
          </cell>
          <cell r="E1031" t="str">
            <v>Dodworth, Barnsley</v>
          </cell>
          <cell r="F1031" t="str">
            <v>South Yorkshire,  S75 3JB</v>
          </cell>
          <cell r="G1031" t="str">
            <v>ENGLAND</v>
          </cell>
          <cell r="H1031" t="str">
            <v/>
          </cell>
          <cell r="I1031" t="str">
            <v/>
          </cell>
          <cell r="J1031" t="str">
            <v/>
          </cell>
          <cell r="K1031" t="str">
            <v>+44 1226 204813</v>
          </cell>
          <cell r="L1031" t="str">
            <v>Laurence.Fowles@sth.nhs.uk</v>
          </cell>
          <cell r="M1031" t="str">
            <v/>
          </cell>
        </row>
        <row r="1032">
          <cell r="A1032" t="str">
            <v xml:space="preserve">Leanda Gouws </v>
          </cell>
          <cell r="B1032" t="str">
            <v>Motolek</v>
          </cell>
          <cell r="C1032" t="str">
            <v/>
          </cell>
          <cell r="D1032" t="str">
            <v>24 1st Avenue</v>
          </cell>
          <cell r="E1032" t="str">
            <v>Medipark</v>
          </cell>
          <cell r="F1032" t="str">
            <v>Tzaneen</v>
          </cell>
          <cell r="G1032" t="str">
            <v>0850</v>
          </cell>
          <cell r="H1032" t="str">
            <v>4190126609</v>
          </cell>
          <cell r="I1032" t="str">
            <v/>
          </cell>
          <cell r="J1032" t="str">
            <v/>
          </cell>
          <cell r="K1032" t="str">
            <v>082 825 7315</v>
          </cell>
          <cell r="L1032" t="str">
            <v>loutrec@wol.co.za</v>
          </cell>
          <cell r="M1032" t="str">
            <v/>
          </cell>
        </row>
        <row r="1033">
          <cell r="A1033" t="str">
            <v>Leanne Williams</v>
          </cell>
          <cell r="D1033" t="str">
            <v>Spring Glen Farm D615</v>
          </cell>
          <cell r="F1033" t="str">
            <v xml:space="preserve">Franklin </v>
          </cell>
          <cell r="G1033" t="str">
            <v>KZN</v>
          </cell>
          <cell r="I1033" t="str">
            <v>+27 72 189 6233</v>
          </cell>
          <cell r="K1033" t="str">
            <v>083 243 0000</v>
          </cell>
          <cell r="L1033" t="str">
            <v>leemsmit@gmail.com</v>
          </cell>
        </row>
        <row r="1034">
          <cell r="A1034" t="str">
            <v>Lee Brozena</v>
          </cell>
          <cell r="D1034" t="str">
            <v>70 Southwick Road</v>
          </cell>
          <cell r="E1034" t="str">
            <v xml:space="preserve">North Reading, </v>
          </cell>
          <cell r="F1034" t="str">
            <v>Ma 01864</v>
          </cell>
          <cell r="G1034" t="str">
            <v>USA</v>
          </cell>
          <cell r="L1034" t="str">
            <v>lee_brozena@verizon.net</v>
          </cell>
        </row>
        <row r="1035">
          <cell r="A1035" t="str">
            <v>Leigh Shuman</v>
          </cell>
          <cell r="D1035" t="str">
            <v>1182 Oakmont Dr.</v>
          </cell>
          <cell r="E1035" t="str">
            <v xml:space="preserve">Lancaster, </v>
          </cell>
          <cell r="F1035" t="str">
            <v>PA  17601</v>
          </cell>
          <cell r="G1035" t="str">
            <v>USA</v>
          </cell>
          <cell r="I1035" t="str">
            <v>+1 717-399-7644</v>
          </cell>
          <cell r="L1035" t="str">
            <v>leighs522@mac.com</v>
          </cell>
        </row>
        <row r="1036">
          <cell r="A1036" t="str">
            <v>Leigh-Anne Wessels</v>
          </cell>
          <cell r="B1036" t="str">
            <v/>
          </cell>
          <cell r="C1036" t="str">
            <v/>
          </cell>
          <cell r="D1036" t="str">
            <v>Oasim North, 3rd Floor-Spec-Savers Head office</v>
          </cell>
          <cell r="E1036" t="str">
            <v>Havelock street, Central</v>
          </cell>
          <cell r="F1036" t="str">
            <v>Port Elizabeth</v>
          </cell>
          <cell r="G1036" t="str">
            <v>6001</v>
          </cell>
          <cell r="H1036" t="str">
            <v/>
          </cell>
          <cell r="I1036" t="str">
            <v/>
          </cell>
          <cell r="J1036" t="str">
            <v/>
          </cell>
          <cell r="K1036" t="str">
            <v/>
          </cell>
          <cell r="L1036" t="str">
            <v>leighanne.rose@gmail.com</v>
          </cell>
          <cell r="M1036" t="str">
            <v/>
          </cell>
        </row>
        <row r="1037">
          <cell r="A1037" t="str">
            <v>Leon Cuccia</v>
          </cell>
          <cell r="B1037" t="str">
            <v/>
          </cell>
          <cell r="C1037" t="str">
            <v/>
          </cell>
          <cell r="D1037" t="str">
            <v>309 Cherry Blossom Lane</v>
          </cell>
          <cell r="E1037" t="str">
            <v>Apt. H,    Terrytown,</v>
          </cell>
          <cell r="F1037" t="str">
            <v>Louisiana   70056,</v>
          </cell>
          <cell r="G1037" t="str">
            <v xml:space="preserve"> USA</v>
          </cell>
          <cell r="H1037" t="str">
            <v/>
          </cell>
          <cell r="I1037" t="str">
            <v/>
          </cell>
          <cell r="J1037" t="str">
            <v/>
          </cell>
          <cell r="K1037" t="str">
            <v>+1 985-640-5143</v>
          </cell>
          <cell r="L1037" t="str">
            <v>zugbugman71@outlook.com</v>
          </cell>
          <cell r="M1037" t="str">
            <v/>
          </cell>
        </row>
        <row r="1038">
          <cell r="A1038" t="str">
            <v>Leon Hurly</v>
          </cell>
          <cell r="B1038" t="str">
            <v>Newtons attorneys--deliver office hours</v>
          </cell>
          <cell r="C1038" t="str">
            <v/>
          </cell>
          <cell r="D1038" t="str">
            <v>2nd floor , lobby 3 , Brooklyn Forum Building</v>
          </cell>
          <cell r="E1038" t="str">
            <v xml:space="preserve">337 Veale str , </v>
          </cell>
          <cell r="F1038" t="str">
            <v>Brooklyn, Pretoria</v>
          </cell>
          <cell r="G1038" t="str">
            <v>0181</v>
          </cell>
          <cell r="H1038" t="str">
            <v/>
          </cell>
          <cell r="I1038" t="str">
            <v/>
          </cell>
          <cell r="J1038" t="str">
            <v/>
          </cell>
          <cell r="K1038" t="str">
            <v>082 494 1900</v>
          </cell>
          <cell r="L1038" t="str">
            <v>Lhurly@newtons.co.za</v>
          </cell>
          <cell r="M1038" t="str">
            <v/>
          </cell>
        </row>
        <row r="1039">
          <cell r="A1039" t="str">
            <v>Leon Links</v>
          </cell>
          <cell r="B1039" t="str">
            <v/>
          </cell>
          <cell r="C1039" t="str">
            <v/>
          </cell>
          <cell r="D1039" t="str">
            <v>Brempark 34</v>
          </cell>
          <cell r="E1039" t="str">
            <v>2724 HV Zoetermeer</v>
          </cell>
          <cell r="F1039" t="str">
            <v>Holland</v>
          </cell>
          <cell r="G1039" t="str">
            <v/>
          </cell>
          <cell r="H1039" t="str">
            <v/>
          </cell>
          <cell r="I1039" t="str">
            <v>+31 70 342 4783</v>
          </cell>
          <cell r="J1039" t="str">
            <v/>
          </cell>
          <cell r="K1039" t="str">
            <v/>
          </cell>
          <cell r="L1039" t="str">
            <v>leon.links@planet.nl</v>
          </cell>
          <cell r="M1039" t="str">
            <v/>
          </cell>
        </row>
        <row r="1040">
          <cell r="A1040" t="str">
            <v>Leon Van Niekerk</v>
          </cell>
          <cell r="B1040" t="str">
            <v/>
          </cell>
          <cell r="C1040" t="str">
            <v/>
          </cell>
          <cell r="D1040" t="str">
            <v>34 CASTLE street</v>
          </cell>
          <cell r="E1040" t="str">
            <v>PAARL</v>
          </cell>
          <cell r="F1040" t="str">
            <v>7646</v>
          </cell>
          <cell r="G1040" t="str">
            <v/>
          </cell>
          <cell r="H1040" t="str">
            <v/>
          </cell>
          <cell r="I1040" t="str">
            <v/>
          </cell>
          <cell r="J1040" t="str">
            <v/>
          </cell>
          <cell r="K1040" t="str">
            <v>082 552 4550</v>
          </cell>
          <cell r="L1040" t="str">
            <v>leon@paarlglasfit.co.za</v>
          </cell>
          <cell r="M1040" t="str">
            <v/>
          </cell>
        </row>
        <row r="1041">
          <cell r="A1041" t="str">
            <v>Leon Van Zyl</v>
          </cell>
          <cell r="L1041" t="str">
            <v>leon@sintech.co.za</v>
          </cell>
        </row>
        <row r="1042">
          <cell r="A1042" t="str">
            <v>Leon Watson</v>
          </cell>
          <cell r="B1042" t="str">
            <v/>
          </cell>
          <cell r="C1042" t="str">
            <v/>
          </cell>
          <cell r="D1042" t="str">
            <v>9 Domina Turn</v>
          </cell>
          <cell r="E1042" t="str">
            <v>Caversham</v>
          </cell>
          <cell r="F1042" t="str">
            <v>Western Australia</v>
          </cell>
          <cell r="G1042">
            <v>6055</v>
          </cell>
          <cell r="H1042" t="str">
            <v/>
          </cell>
          <cell r="I1042" t="str">
            <v/>
          </cell>
          <cell r="J1042" t="str">
            <v/>
          </cell>
          <cell r="K1042" t="str">
            <v>+61421139916</v>
          </cell>
          <cell r="L1042" t="str">
            <v>nitronoel@live.com.au</v>
          </cell>
          <cell r="M1042" t="str">
            <v>nitronoel@live.com.au</v>
          </cell>
        </row>
        <row r="1043">
          <cell r="A1043" t="str">
            <v>Leona Mentz</v>
          </cell>
          <cell r="D1043" t="str">
            <v>37 Thirteenth Avenue</v>
          </cell>
          <cell r="E1043" t="str">
            <v>Edenvale</v>
          </cell>
          <cell r="F1043">
            <v>1609</v>
          </cell>
          <cell r="K1043" t="str">
            <v>+2784 777 4236</v>
          </cell>
          <cell r="L1043" t="str">
            <v>lmentz@cellc.co.za</v>
          </cell>
        </row>
        <row r="1044">
          <cell r="A1044" t="str">
            <v>Leonard Englander</v>
          </cell>
          <cell r="D1044" t="str">
            <v>721 First Avenue</v>
          </cell>
          <cell r="E1044" t="str">
            <v>St Pete</v>
          </cell>
          <cell r="F1044" t="str">
            <v>FLA 33701</v>
          </cell>
          <cell r="G1044" t="str">
            <v>USA</v>
          </cell>
          <cell r="I1044" t="str">
            <v>+1 727 543 4780</v>
          </cell>
          <cell r="J1044" t="str">
            <v/>
          </cell>
          <cell r="K1044" t="str">
            <v/>
          </cell>
          <cell r="L1044" t="str">
            <v>chanley@eflegal.com</v>
          </cell>
          <cell r="M1044" t="str">
            <v>lenny49@mac.com</v>
          </cell>
        </row>
        <row r="1045">
          <cell r="A1045" t="str">
            <v>Leonard Williams</v>
          </cell>
          <cell r="B1045" t="str">
            <v>South African Revenue Service</v>
          </cell>
          <cell r="D1045" t="str">
            <v xml:space="preserve">11 Ironwood Road,  </v>
          </cell>
          <cell r="E1045" t="str">
            <v xml:space="preserve">Parklands,  </v>
          </cell>
          <cell r="F1045" t="str">
            <v xml:space="preserve">Cape town, </v>
          </cell>
          <cell r="G1045">
            <v>7441</v>
          </cell>
          <cell r="I1045" t="str">
            <v>0214135413</v>
          </cell>
          <cell r="J1045" t="str">
            <v>0865405632</v>
          </cell>
          <cell r="K1045" t="str">
            <v>0824607155</v>
          </cell>
          <cell r="L1045" t="str">
            <v>lbwilliams@sars.gov.za</v>
          </cell>
        </row>
        <row r="1046">
          <cell r="A1046" t="str">
            <v>Leroy Maritz</v>
          </cell>
          <cell r="D1046" t="str">
            <v>12 De Oude Pastorie</v>
          </cell>
          <cell r="E1046" t="str">
            <v>Cnr of Church &amp; Gladstone</v>
          </cell>
          <cell r="F1046" t="str">
            <v>Durbanville</v>
          </cell>
          <cell r="G1046" t="str">
            <v>7550</v>
          </cell>
          <cell r="I1046" t="str">
            <v/>
          </cell>
          <cell r="J1046" t="str">
            <v/>
          </cell>
          <cell r="K1046" t="str">
            <v>076 172 5029</v>
          </cell>
          <cell r="L1046" t="str">
            <v>l_maritz@yahoo.com</v>
          </cell>
          <cell r="M1046" t="str">
            <v/>
          </cell>
        </row>
        <row r="1047">
          <cell r="A1047" t="str">
            <v>Les Greening</v>
          </cell>
          <cell r="D1047" t="str">
            <v>12 Waterfront Drive</v>
          </cell>
          <cell r="E1047" t="str">
            <v>The Waterfront</v>
          </cell>
          <cell r="F1047" t="str">
            <v>Glen Marias, Kemptin Park, Gauteng</v>
          </cell>
          <cell r="G1047" t="str">
            <v>Blue Gill 1619</v>
          </cell>
          <cell r="I1047" t="str">
            <v>011 979 1111</v>
          </cell>
          <cell r="J1047" t="str">
            <v>011 9794686</v>
          </cell>
          <cell r="K1047" t="str">
            <v>082 3309345</v>
          </cell>
          <cell r="L1047" t="str">
            <v>les@lga.co.za</v>
          </cell>
          <cell r="M1047" t="str">
            <v/>
          </cell>
        </row>
        <row r="1048">
          <cell r="A1048" t="str">
            <v>Les Rudman</v>
          </cell>
          <cell r="B1048" t="str">
            <v/>
          </cell>
          <cell r="C1048" t="str">
            <v/>
          </cell>
          <cell r="D1048" t="str">
            <v>Post Net</v>
          </cell>
          <cell r="E1048" t="str">
            <v xml:space="preserve">Cornwall View </v>
          </cell>
          <cell r="F1048" t="str">
            <v>Elardus Park.</v>
          </cell>
          <cell r="G1048" t="str">
            <v/>
          </cell>
          <cell r="H1048" t="str">
            <v/>
          </cell>
          <cell r="I1048" t="str">
            <v/>
          </cell>
          <cell r="J1048" t="str">
            <v/>
          </cell>
          <cell r="K1048" t="str">
            <v>082 777 8386</v>
          </cell>
          <cell r="L1048" t="str">
            <v>lerudman@gmail.com</v>
          </cell>
          <cell r="M1048" t="str">
            <v/>
          </cell>
        </row>
        <row r="1049">
          <cell r="A1049" t="str">
            <v>Lesley Mann</v>
          </cell>
          <cell r="B1049" t="str">
            <v/>
          </cell>
          <cell r="C1049" t="str">
            <v/>
          </cell>
          <cell r="D1049" t="str">
            <v>15 Jansen St</v>
          </cell>
          <cell r="E1049" t="str">
            <v>McDowall</v>
          </cell>
          <cell r="F1049" t="str">
            <v>Queensland 4053</v>
          </cell>
          <cell r="G1049" t="str">
            <v>Australia</v>
          </cell>
          <cell r="H1049" t="str">
            <v/>
          </cell>
          <cell r="I1049" t="str">
            <v/>
          </cell>
          <cell r="J1049" t="str">
            <v/>
          </cell>
          <cell r="K1049" t="str">
            <v/>
          </cell>
          <cell r="L1049" t="str">
            <v/>
          </cell>
          <cell r="M1049" t="str">
            <v/>
          </cell>
        </row>
        <row r="1050">
          <cell r="A1050" t="str">
            <v>Lesley Norris</v>
          </cell>
          <cell r="D1050" t="str">
            <v>610 Shaughnessy Place</v>
          </cell>
          <cell r="E1050" t="str">
            <v>Nanaimo, BC</v>
          </cell>
          <cell r="F1050" t="str">
            <v>V9T4V1</v>
          </cell>
          <cell r="G1050" t="str">
            <v>Canada</v>
          </cell>
          <cell r="I1050" t="str">
            <v>778-286-3266</v>
          </cell>
          <cell r="J1050" t="str">
            <v/>
          </cell>
          <cell r="K1050" t="str">
            <v/>
          </cell>
          <cell r="L1050" t="str">
            <v>lrispin@hotmail.com</v>
          </cell>
          <cell r="M1050" t="str">
            <v/>
          </cell>
        </row>
        <row r="1051">
          <cell r="A1051" t="str">
            <v>Lloyd Mackenzie</v>
          </cell>
          <cell r="B1051" t="str">
            <v/>
          </cell>
          <cell r="C1051" t="str">
            <v/>
          </cell>
          <cell r="D1051" t="str">
            <v>46758 Crawford Street</v>
          </cell>
          <cell r="E1051" t="str">
            <v xml:space="preserve">Fremont </v>
          </cell>
          <cell r="F1051" t="str">
            <v>California, USA</v>
          </cell>
          <cell r="G1051" t="str">
            <v>94539</v>
          </cell>
          <cell r="H1051" t="str">
            <v/>
          </cell>
          <cell r="I1051" t="str">
            <v>+1 778-994-9223</v>
          </cell>
          <cell r="J1051" t="str">
            <v/>
          </cell>
          <cell r="K1051" t="str">
            <v>+1 778-994-9223</v>
          </cell>
          <cell r="L1051" t="str">
            <v>Lf.mack2@gmail.com</v>
          </cell>
          <cell r="M1051" t="str">
            <v>Lf.mack2@gmail.com</v>
          </cell>
        </row>
        <row r="1052">
          <cell r="A1052" t="str">
            <v>Lloyd Watts</v>
          </cell>
          <cell r="B1052" t="str">
            <v>Siyazi Logistics &amp; Trading (PTY) Ltd</v>
          </cell>
          <cell r="C1052" t="str">
            <v/>
          </cell>
          <cell r="D1052" t="str">
            <v>70 North Beach Rd</v>
          </cell>
          <cell r="E1052" t="str">
            <v>Umdloti</v>
          </cell>
          <cell r="F1052" t="str">
            <v>Durban</v>
          </cell>
          <cell r="G1052" t="str">
            <v>4350</v>
          </cell>
          <cell r="H1052" t="str">
            <v>4180260996</v>
          </cell>
          <cell r="I1052" t="str">
            <v/>
          </cell>
          <cell r="J1052" t="str">
            <v/>
          </cell>
          <cell r="K1052" t="str">
            <v>082 495 5566</v>
          </cell>
          <cell r="L1052" t="str">
            <v>lloyd@siyazilog.co.za</v>
          </cell>
          <cell r="M1052" t="str">
            <v/>
          </cell>
        </row>
        <row r="1053">
          <cell r="A1053" t="str">
            <v>Lloyd Whitfield</v>
          </cell>
          <cell r="D1053" t="str">
            <v>9207 Cambridge Dr</v>
          </cell>
          <cell r="E1053" t="str">
            <v xml:space="preserve">Saline, </v>
          </cell>
          <cell r="F1053" t="str">
            <v>MI 48176</v>
          </cell>
          <cell r="G1053" t="str">
            <v>USA</v>
          </cell>
          <cell r="I1053" t="str">
            <v>734-786-2877</v>
          </cell>
          <cell r="J1053" t="str">
            <v/>
          </cell>
          <cell r="K1053" t="str">
            <v>734-649-4384</v>
          </cell>
          <cell r="L1053" t="str">
            <v>lrwhitfield@comcast.net</v>
          </cell>
          <cell r="M1053" t="str">
            <v/>
          </cell>
        </row>
        <row r="1054">
          <cell r="A1054" t="str">
            <v>Lodewyk Van Der Zee</v>
          </cell>
          <cell r="B1054" t="str">
            <v/>
          </cell>
          <cell r="C1054" t="str">
            <v/>
          </cell>
          <cell r="D1054" t="str">
            <v>Vukile Propety Fund</v>
          </cell>
          <cell r="E1054" t="str">
            <v>One-on-Ninth Building,</v>
          </cell>
          <cell r="F1054" t="str">
            <v>Cnr Glenhove Road and Ninth Street,</v>
          </cell>
          <cell r="G1054" t="str">
            <v>Rosebank, Johannesburg, '2196</v>
          </cell>
          <cell r="H1054" t="str">
            <v/>
          </cell>
          <cell r="I1054" t="str">
            <v/>
          </cell>
          <cell r="J1054" t="str">
            <v/>
          </cell>
          <cell r="K1054" t="str">
            <v>+27 82 924 7240</v>
          </cell>
          <cell r="L1054" t="str">
            <v/>
          </cell>
          <cell r="M1054" t="str">
            <v/>
          </cell>
        </row>
        <row r="1055">
          <cell r="A1055" t="str">
            <v>Lorenzo Cattano</v>
          </cell>
          <cell r="B1055" t="str">
            <v>IBM</v>
          </cell>
          <cell r="D1055" t="str">
            <v>IBM.COM</v>
          </cell>
          <cell r="E1055" t="str">
            <v>Ballycoolin Business Park</v>
          </cell>
          <cell r="F1055" t="str">
            <v>Blanchardstown</v>
          </cell>
          <cell r="G1055" t="str">
            <v>Dublin 15, Ireland</v>
          </cell>
          <cell r="K1055" t="str">
            <v>+353 86 269 7176</v>
          </cell>
          <cell r="L1055" t="str">
            <v>lorenzoirl@gmail.com</v>
          </cell>
        </row>
        <row r="1056">
          <cell r="A1056" t="str">
            <v>Louis Hechter</v>
          </cell>
          <cell r="B1056" t="str">
            <v/>
          </cell>
          <cell r="C1056" t="str">
            <v/>
          </cell>
          <cell r="D1056" t="str">
            <v>36 Lobster Crescent. </v>
          </cell>
          <cell r="E1056" t="str">
            <v>Villa Ronda. </v>
          </cell>
          <cell r="F1056" t="str">
            <v>Waterfall East. </v>
          </cell>
          <cell r="G1056" t="str">
            <v>Rustenburg,   0299</v>
          </cell>
          <cell r="H1056" t="str">
            <v/>
          </cell>
          <cell r="I1056" t="str">
            <v/>
          </cell>
          <cell r="J1056" t="str">
            <v/>
          </cell>
          <cell r="K1056" t="str">
            <v>0834120297</v>
          </cell>
          <cell r="L1056" t="str">
            <v>hechterlouis@gmail.com</v>
          </cell>
          <cell r="M1056" t="str">
            <v/>
          </cell>
        </row>
        <row r="1057">
          <cell r="A1057" t="str">
            <v>Louis Jean Rauch</v>
          </cell>
          <cell r="B1057" t="str">
            <v/>
          </cell>
          <cell r="C1057" t="str">
            <v/>
          </cell>
          <cell r="D1057" t="str">
            <v>9 rue d’Aigues Passes </v>
          </cell>
          <cell r="E1057" t="str">
            <v>48000 Mende </v>
          </cell>
          <cell r="F1057" t="str">
            <v>France</v>
          </cell>
          <cell r="G1057" t="str">
            <v xml:space="preserve">0466318013 </v>
          </cell>
          <cell r="H1057" t="str">
            <v/>
          </cell>
          <cell r="I1057" t="str">
            <v/>
          </cell>
          <cell r="J1057" t="str">
            <v>0671512666</v>
          </cell>
          <cell r="K1057" t="str">
            <v>louisjeanrauch@gmail.com</v>
          </cell>
          <cell r="L1057" t="str">
            <v/>
          </cell>
          <cell r="M1057" t="str">
            <v/>
          </cell>
        </row>
        <row r="1058">
          <cell r="A1058" t="str">
            <v>Louis Pretorius</v>
          </cell>
          <cell r="D1058" t="str">
            <v>15 Impala St</v>
          </cell>
          <cell r="E1058" t="str">
            <v xml:space="preserve">Aurora </v>
          </cell>
          <cell r="F1058" t="str">
            <v>Durbanville</v>
          </cell>
          <cell r="G1058">
            <v>7550</v>
          </cell>
          <cell r="I1058" t="str">
            <v>021 976 6190</v>
          </cell>
          <cell r="L1058" t="str">
            <v>louis.pretorius@yahoo.com</v>
          </cell>
        </row>
        <row r="1059">
          <cell r="A1059" t="str">
            <v>Louis Sabatino</v>
          </cell>
          <cell r="B1059" t="str">
            <v>Beverly</v>
          </cell>
          <cell r="D1059" t="str">
            <v>PO Box 5015</v>
          </cell>
          <cell r="E1059" t="str">
            <v>Meyersdal</v>
          </cell>
          <cell r="F1059" t="str">
            <v>1448</v>
          </cell>
          <cell r="K1059" t="str">
            <v>083 301 6509</v>
          </cell>
          <cell r="L1059" t="str">
            <v>catswhiskers_hire@hotmail.com</v>
          </cell>
        </row>
        <row r="1060">
          <cell r="A1060" t="str">
            <v>Louis van der Westhuizen</v>
          </cell>
          <cell r="D1060" t="str">
            <v>20 Christopher Rd.</v>
          </cell>
          <cell r="E1060" t="str">
            <v>Selection Park</v>
          </cell>
          <cell r="F1060" t="str">
            <v>Springs</v>
          </cell>
          <cell r="G1060" t="str">
            <v>1559</v>
          </cell>
          <cell r="K1060" t="str">
            <v>083 302 7957</v>
          </cell>
          <cell r="L1060" t="str">
            <v>crla@steelcor.co.za</v>
          </cell>
        </row>
        <row r="1061">
          <cell r="A1061" t="str">
            <v xml:space="preserve">Louise de Lange  </v>
          </cell>
          <cell r="B1061" t="str">
            <v/>
          </cell>
          <cell r="C1061" t="str">
            <v/>
          </cell>
          <cell r="D1061" t="str">
            <v xml:space="preserve">P.O. Box 101629  </v>
          </cell>
          <cell r="E1061" t="str">
            <v xml:space="preserve">Meerensee                                 </v>
          </cell>
          <cell r="F1061" t="str">
            <v>3901</v>
          </cell>
          <cell r="G1061" t="str">
            <v xml:space="preserve"> </v>
          </cell>
          <cell r="H1061" t="str">
            <v/>
          </cell>
          <cell r="I1061" t="str">
            <v/>
          </cell>
          <cell r="J1061" t="str">
            <v/>
          </cell>
          <cell r="K1061" t="str">
            <v>083 326 5954 </v>
          </cell>
          <cell r="L1061" t="str">
            <v>ijc@zwn.co.za</v>
          </cell>
          <cell r="M1061" t="str">
            <v/>
          </cell>
        </row>
        <row r="1062">
          <cell r="A1062" t="str">
            <v>Louise Pryke</v>
          </cell>
          <cell r="D1062" t="str">
            <v>P.O.BOx 476</v>
          </cell>
          <cell r="E1062" t="str">
            <v>Eshowe</v>
          </cell>
          <cell r="F1062">
            <v>3815</v>
          </cell>
          <cell r="K1062" t="str">
            <v xml:space="preserve">082 803 7330 </v>
          </cell>
          <cell r="L1062" t="str">
            <v xml:space="preserve">evh@mweb.co.za </v>
          </cell>
        </row>
        <row r="1063">
          <cell r="A1063" t="str">
            <v>Lourens Pretorius</v>
          </cell>
          <cell r="D1063" t="str">
            <v>P.O. Box 39384,</v>
          </cell>
          <cell r="E1063" t="str">
            <v>Moreleta Park</v>
          </cell>
          <cell r="F1063" t="str">
            <v>Pretoria,</v>
          </cell>
          <cell r="G1063" t="str">
            <v>0044</v>
          </cell>
          <cell r="I1063" t="str">
            <v/>
          </cell>
          <cell r="J1063" t="str">
            <v/>
          </cell>
          <cell r="K1063" t="str">
            <v>082 373 1584</v>
          </cell>
          <cell r="L1063" t="str">
            <v>lourens.pretorius@exxaro.com</v>
          </cell>
          <cell r="M1063" t="str">
            <v/>
          </cell>
        </row>
        <row r="1064">
          <cell r="A1064" t="str">
            <v>Lourentius Bellingan</v>
          </cell>
          <cell r="B1064" t="str">
            <v/>
          </cell>
          <cell r="C1064" t="str">
            <v/>
          </cell>
          <cell r="D1064" t="str">
            <v>Postnet Stellenbosch</v>
          </cell>
          <cell r="E1064" t="str">
            <v/>
          </cell>
          <cell r="F1064" t="str">
            <v/>
          </cell>
          <cell r="G1064" t="str">
            <v>Western Cape</v>
          </cell>
          <cell r="H1064" t="str">
            <v/>
          </cell>
          <cell r="I1064" t="str">
            <v/>
          </cell>
          <cell r="J1064" t="str">
            <v/>
          </cell>
          <cell r="K1064" t="str">
            <v>+27 83 290 7686</v>
          </cell>
          <cell r="L1064" t="str">
            <v>Lourentius@oceanstar.co.za</v>
          </cell>
          <cell r="M1064" t="str">
            <v/>
          </cell>
        </row>
        <row r="1065">
          <cell r="A1065" t="str">
            <v>Louwrens Badenhorst</v>
          </cell>
          <cell r="B1065" t="str">
            <v/>
          </cell>
          <cell r="C1065" t="str">
            <v/>
          </cell>
          <cell r="D1065" t="str">
            <v/>
          </cell>
          <cell r="E1065" t="str">
            <v/>
          </cell>
          <cell r="F1065" t="str">
            <v/>
          </cell>
          <cell r="G1065" t="str">
            <v/>
          </cell>
          <cell r="H1065" t="str">
            <v/>
          </cell>
          <cell r="I1065" t="str">
            <v>035 789 85 25</v>
          </cell>
          <cell r="J1065" t="str">
            <v>035 789 78 95</v>
          </cell>
          <cell r="K1065" t="str">
            <v>082 500 85 22</v>
          </cell>
          <cell r="L1065" t="str">
            <v>louwrens@hma.co.za</v>
          </cell>
          <cell r="M1065" t="str">
            <v/>
          </cell>
        </row>
        <row r="1066">
          <cell r="A1066" t="str">
            <v>Louwrens Badenhorst (Snr)</v>
          </cell>
          <cell r="B1066" t="str">
            <v/>
          </cell>
          <cell r="C1066" t="str">
            <v/>
          </cell>
          <cell r="D1066" t="str">
            <v/>
          </cell>
          <cell r="E1066" t="str">
            <v xml:space="preserve">Please ensure base is for a left handed </v>
          </cell>
          <cell r="F1066" t="str">
            <v>person wrt this order,</v>
          </cell>
          <cell r="G1066" t="str">
            <v/>
          </cell>
          <cell r="H1066" t="str">
            <v/>
          </cell>
          <cell r="I1066" t="str">
            <v>035 789 85 25</v>
          </cell>
          <cell r="J1066" t="str">
            <v>035 789 78 95</v>
          </cell>
          <cell r="K1066" t="str">
            <v>082 500 85 22</v>
          </cell>
          <cell r="L1066" t="str">
            <v>louwrens@hma.co.za</v>
          </cell>
          <cell r="M1066" t="str">
            <v/>
          </cell>
        </row>
        <row r="1067">
          <cell r="A1067" t="str">
            <v>LP van Zyl</v>
          </cell>
          <cell r="B1067" t="str">
            <v/>
          </cell>
          <cell r="C1067" t="str">
            <v/>
          </cell>
          <cell r="D1067" t="str">
            <v>10 Harvard Crest</v>
          </cell>
          <cell r="E1067" t="str">
            <v>Wild Olive Estate</v>
          </cell>
          <cell r="F1067" t="str">
            <v>Bloemfontein</v>
          </cell>
          <cell r="G1067" t="str">
            <v>9301</v>
          </cell>
          <cell r="H1067" t="str">
            <v/>
          </cell>
          <cell r="I1067" t="str">
            <v/>
          </cell>
          <cell r="J1067" t="str">
            <v/>
          </cell>
          <cell r="K1067" t="str">
            <v>078 032 2202</v>
          </cell>
          <cell r="L1067" t="str">
            <v>lpvzyl5@gmail.com</v>
          </cell>
          <cell r="M1067" t="str">
            <v/>
          </cell>
        </row>
        <row r="1068">
          <cell r="A1068" t="str">
            <v>Luan Anderson</v>
          </cell>
          <cell r="D1068" t="str">
            <v>Box 303</v>
          </cell>
          <cell r="E1068" t="str">
            <v xml:space="preserve">Donnybrook </v>
          </cell>
          <cell r="F1068" t="str">
            <v>3237</v>
          </cell>
          <cell r="G1068" t="str">
            <v/>
          </cell>
          <cell r="I1068" t="str">
            <v/>
          </cell>
          <cell r="J1068" t="str">
            <v/>
          </cell>
          <cell r="K1068" t="str">
            <v>0828089774</v>
          </cell>
          <cell r="L1068" t="str">
            <v>andersonfam@futurenet.co.za</v>
          </cell>
          <cell r="M1068" t="str">
            <v/>
          </cell>
        </row>
        <row r="1069">
          <cell r="A1069" t="str">
            <v>Luiz Mateus</v>
          </cell>
          <cell r="B1069" t="str">
            <v/>
          </cell>
          <cell r="C1069" t="str">
            <v/>
          </cell>
          <cell r="D1069" t="str">
            <v>160, Villiers Drive</v>
          </cell>
          <cell r="E1069" t="str">
            <v>Clarendon</v>
          </cell>
          <cell r="F1069" t="str">
            <v>Pietermaritzburg</v>
          </cell>
          <cell r="G1069">
            <v>3200</v>
          </cell>
          <cell r="H1069" t="str">
            <v/>
          </cell>
          <cell r="I1069" t="str">
            <v>033 345 4078</v>
          </cell>
          <cell r="J1069" t="str">
            <v/>
          </cell>
          <cell r="K1069" t="str">
            <v>0840618496</v>
          </cell>
          <cell r="L1069" t="str">
            <v>mateus@telkomsa.net</v>
          </cell>
          <cell r="M1069" t="str">
            <v/>
          </cell>
        </row>
        <row r="1070">
          <cell r="A1070" t="str">
            <v>Luiz Mateus</v>
          </cell>
          <cell r="B1070" t="str">
            <v/>
          </cell>
          <cell r="C1070" t="str">
            <v/>
          </cell>
          <cell r="D1070" t="str">
            <v>160 Villiers Drive</v>
          </cell>
          <cell r="E1070" t="str">
            <v>Clarendon</v>
          </cell>
          <cell r="F1070" t="str">
            <v>Pietermaritzburg</v>
          </cell>
          <cell r="G1070" t="str">
            <v xml:space="preserve"> </v>
          </cell>
          <cell r="H1070" t="str">
            <v/>
          </cell>
          <cell r="I1070" t="str">
            <v>033 345 4078</v>
          </cell>
          <cell r="J1070" t="str">
            <v/>
          </cell>
          <cell r="K1070" t="str">
            <v>084 061 8496</v>
          </cell>
          <cell r="L1070" t="str">
            <v>luizm469@gmail.com</v>
          </cell>
          <cell r="M1070" t="str">
            <v/>
          </cell>
        </row>
        <row r="1071">
          <cell r="A1071" t="str">
            <v>Luke Holden</v>
          </cell>
          <cell r="B1071" t="str">
            <v/>
          </cell>
          <cell r="C1071" t="str">
            <v/>
          </cell>
          <cell r="D1071" t="str">
            <v/>
          </cell>
          <cell r="E1071" t="str">
            <v/>
          </cell>
          <cell r="F1071" t="str">
            <v/>
          </cell>
          <cell r="G1071" t="str">
            <v/>
          </cell>
          <cell r="H1071" t="str">
            <v/>
          </cell>
          <cell r="I1071" t="str">
            <v/>
          </cell>
          <cell r="J1071" t="str">
            <v/>
          </cell>
          <cell r="K1071" t="str">
            <v>074 179 4545</v>
          </cell>
          <cell r="L1071" t="str">
            <v>lukesholden@gmail.com</v>
          </cell>
          <cell r="M1071" t="str">
            <v/>
          </cell>
        </row>
        <row r="1072">
          <cell r="A1072" t="str">
            <v>Luke Mouyis</v>
          </cell>
          <cell r="B1072" t="str">
            <v>Mouyis Cohen Inc</v>
          </cell>
          <cell r="C1072" t="str">
            <v/>
          </cell>
          <cell r="D1072" t="str">
            <v>Second Floor Sala House</v>
          </cell>
          <cell r="E1072" t="str">
            <v>12 Fredman Drive</v>
          </cell>
          <cell r="F1072" t="str">
            <v>Sandton</v>
          </cell>
          <cell r="G1072" t="str">
            <v>2146</v>
          </cell>
          <cell r="H1072" t="str">
            <v/>
          </cell>
          <cell r="I1072" t="str">
            <v>011 783 2573</v>
          </cell>
          <cell r="J1072" t="str">
            <v/>
          </cell>
          <cell r="K1072" t="str">
            <v>072 596 3115</v>
          </cell>
          <cell r="L1072" t="str">
            <v>lmouyis@mcinc.co.za</v>
          </cell>
          <cell r="M1072" t="str">
            <v/>
          </cell>
        </row>
        <row r="1073">
          <cell r="A1073" t="str">
            <v>Luke Mynhardt</v>
          </cell>
          <cell r="B1073" t="str">
            <v/>
          </cell>
          <cell r="C1073" t="str">
            <v/>
          </cell>
          <cell r="D1073" t="str">
            <v>Flat 408, Block R6</v>
          </cell>
          <cell r="E1073" t="str">
            <v>Barwa City</v>
          </cell>
          <cell r="F1073" t="str">
            <v>Doha</v>
          </cell>
          <cell r="G1073" t="str">
            <v>Qatar, 0001</v>
          </cell>
          <cell r="H1073" t="str">
            <v/>
          </cell>
          <cell r="I1073" t="str">
            <v>+974 70902940</v>
          </cell>
          <cell r="J1073" t="str">
            <v/>
          </cell>
          <cell r="K1073" t="str">
            <v/>
          </cell>
          <cell r="L1073" t="str">
            <v>luckmynhardt@gmail.com</v>
          </cell>
          <cell r="M1073" t="str">
            <v>luckmynhardt@gmail.com</v>
          </cell>
        </row>
        <row r="1074">
          <cell r="A1074" t="str">
            <v>Lynda Colarossi</v>
          </cell>
          <cell r="E1074" t="str">
            <v xml:space="preserve">Walpole Massachusetts, </v>
          </cell>
          <cell r="F1074" t="str">
            <v>USA</v>
          </cell>
          <cell r="L1074" t="str">
            <v>lcolarossi@yahoo.com</v>
          </cell>
        </row>
        <row r="1075">
          <cell r="A1075" t="str">
            <v>Lynell List</v>
          </cell>
          <cell r="D1075" t="str">
            <v>7362 W Parks Hwy #800</v>
          </cell>
          <cell r="E1075" t="str">
            <v xml:space="preserve">Wasilla, </v>
          </cell>
          <cell r="F1075" t="str">
            <v>Alaska  99654</v>
          </cell>
          <cell r="G1075" t="str">
            <v>USA</v>
          </cell>
          <cell r="I1075" t="str">
            <v/>
          </cell>
          <cell r="J1075" t="str">
            <v/>
          </cell>
          <cell r="K1075" t="str">
            <v/>
          </cell>
          <cell r="L1075" t="str">
            <v/>
          </cell>
          <cell r="M1075" t="str">
            <v> lynellv@mtaonline.net</v>
          </cell>
        </row>
        <row r="1076">
          <cell r="A1076" t="str">
            <v>Lynton Hazelhurst</v>
          </cell>
          <cell r="B1076" t="str">
            <v/>
          </cell>
          <cell r="C1076" t="str">
            <v/>
          </cell>
          <cell r="D1076" t="str">
            <v>Unit 21, Waterkloof Place</v>
          </cell>
          <cell r="E1076" t="str">
            <v>143 Main Street</v>
          </cell>
          <cell r="F1076" t="str">
            <v>Waterkloof</v>
          </cell>
          <cell r="G1076" t="str">
            <v>Pretoria 0181</v>
          </cell>
          <cell r="H1076" t="str">
            <v/>
          </cell>
          <cell r="I1076" t="str">
            <v>012 346 5070</v>
          </cell>
          <cell r="J1076" t="str">
            <v/>
          </cell>
          <cell r="K1076" t="str">
            <v>Olivia 074 505 8654  Lynton 079 768 2251</v>
          </cell>
          <cell r="L1076" t="str">
            <v>lyntonhazelhurst@gmail.com</v>
          </cell>
          <cell r="M1076" t="str">
            <v/>
          </cell>
        </row>
        <row r="1077">
          <cell r="A1077" t="str">
            <v>Mac Muller</v>
          </cell>
          <cell r="B1077" t="str">
            <v/>
          </cell>
          <cell r="C1077" t="str">
            <v/>
          </cell>
          <cell r="D1077" t="str">
            <v>5a Athol Rowan Way</v>
          </cell>
          <cell r="E1077" t="str">
            <v>Bedfordview</v>
          </cell>
          <cell r="F1077" t="str">
            <v>Johannesburg</v>
          </cell>
          <cell r="G1077">
            <v>2008</v>
          </cell>
          <cell r="H1077" t="str">
            <v/>
          </cell>
          <cell r="I1077" t="str">
            <v/>
          </cell>
          <cell r="J1077" t="str">
            <v/>
          </cell>
          <cell r="K1077" t="str">
            <v>+27 82 905 6142</v>
          </cell>
          <cell r="L1077" t="str">
            <v>mac70523@gmail.com</v>
          </cell>
          <cell r="M1077" t="str">
            <v/>
          </cell>
        </row>
        <row r="1078">
          <cell r="A1078" t="str">
            <v>Machel Lombard</v>
          </cell>
          <cell r="B1078" t="str">
            <v/>
          </cell>
          <cell r="C1078" t="str">
            <v/>
          </cell>
          <cell r="D1078" t="str">
            <v xml:space="preserve">48 b King Edward drive, </v>
          </cell>
          <cell r="E1078" t="str">
            <v xml:space="preserve">Medipark, </v>
          </cell>
          <cell r="F1078" t="str">
            <v xml:space="preserve">Tzaneen, </v>
          </cell>
          <cell r="G1078" t="str">
            <v>Limpopo, 0850</v>
          </cell>
          <cell r="H1078" t="str">
            <v/>
          </cell>
          <cell r="I1078" t="str">
            <v>082 355 1517</v>
          </cell>
          <cell r="J1078" t="str">
            <v/>
          </cell>
          <cell r="K1078" t="str">
            <v/>
          </cell>
          <cell r="L1078" t="str">
            <v>machellombard@gmail.com</v>
          </cell>
          <cell r="M1078" t="str">
            <v/>
          </cell>
        </row>
        <row r="1079">
          <cell r="A1079" t="str">
            <v>Magnus Angus</v>
          </cell>
          <cell r="B1079" t="str">
            <v>Fly Fishing &amp; Fly Tying Magazine</v>
          </cell>
          <cell r="D1079" t="str">
            <v>4 St Anne's Terrace</v>
          </cell>
          <cell r="E1079" t="str">
            <v>Banff</v>
          </cell>
          <cell r="F1079" t="str">
            <v>Aberdeenshire</v>
          </cell>
          <cell r="G1079" t="str">
            <v>AB45 1AW</v>
          </cell>
          <cell r="I1079" t="str">
            <v>01261 815273</v>
          </cell>
          <cell r="L1079" t="str">
            <v>magnus@angus7655.fsnet.co.uk</v>
          </cell>
        </row>
        <row r="1080">
          <cell r="A1080" t="str">
            <v>Malcolm Carey</v>
          </cell>
          <cell r="D1080" t="str">
            <v>PO box 6878</v>
          </cell>
          <cell r="E1080" t="str">
            <v>Zimbali</v>
          </cell>
          <cell r="F1080">
            <v>4418</v>
          </cell>
          <cell r="I1080" t="str">
            <v>'0329466946</v>
          </cell>
          <cell r="J1080" t="str">
            <v>'0329466947</v>
          </cell>
          <cell r="L1080" t="str">
            <v>malcarey@absamail.co.za</v>
          </cell>
          <cell r="M1080" t="str">
            <v>mcarey@doctors.netcare.co.za</v>
          </cell>
        </row>
        <row r="1081">
          <cell r="A1081" t="str">
            <v xml:space="preserve">Malcolm Tytell </v>
          </cell>
          <cell r="B1081" t="str">
            <v/>
          </cell>
          <cell r="C1081" t="str">
            <v/>
          </cell>
          <cell r="D1081" t="str">
            <v>63 Carlton Terrace</v>
          </cell>
          <cell r="E1081" t="str">
            <v>Nutley</v>
          </cell>
          <cell r="F1081" t="str">
            <v>NJ 07110-2107</v>
          </cell>
          <cell r="G1081" t="str">
            <v>USA</v>
          </cell>
          <cell r="H1081" t="str">
            <v/>
          </cell>
          <cell r="I1081" t="str">
            <v>+1 973 270 3452</v>
          </cell>
          <cell r="J1081" t="str">
            <v/>
          </cell>
          <cell r="K1081" t="str">
            <v>+1 973 270 3452</v>
          </cell>
          <cell r="L1081" t="str">
            <v>mflytier331@msn.com</v>
          </cell>
          <cell r="M1081" t="str">
            <v>mflytier331@msn.com</v>
          </cell>
        </row>
        <row r="1082">
          <cell r="A1082" t="str">
            <v>Mandy Dugmore</v>
          </cell>
          <cell r="B1082" t="str">
            <v/>
          </cell>
          <cell r="C1082" t="str">
            <v/>
          </cell>
          <cell r="D1082" t="str">
            <v>6 Recreation Road  "Big Grey Building"</v>
          </cell>
          <cell r="E1082" t="str">
            <v>Arcadia</v>
          </cell>
          <cell r="F1082" t="str">
            <v>East London</v>
          </cell>
          <cell r="G1082">
            <v>5200</v>
          </cell>
          <cell r="H1082" t="str">
            <v/>
          </cell>
          <cell r="I1082" t="str">
            <v/>
          </cell>
          <cell r="J1082" t="str">
            <v/>
          </cell>
          <cell r="K1082" t="str">
            <v/>
          </cell>
          <cell r="L1082" t="str">
            <v>mandydugmore@gmail.com</v>
          </cell>
          <cell r="M1082" t="str">
            <v/>
          </cell>
        </row>
        <row r="1083">
          <cell r="A1083" t="str">
            <v>Mandy Ulyate</v>
          </cell>
          <cell r="B1083" t="str">
            <v>Eventsplan</v>
          </cell>
          <cell r="C1083" t="str">
            <v/>
          </cell>
          <cell r="D1083" t="str">
            <v>33 Camilla Road</v>
          </cell>
          <cell r="E1083" t="str">
            <v>Glencairn Heights</v>
          </cell>
          <cell r="F1083" t="str">
            <v>Simonstown</v>
          </cell>
          <cell r="G1083" t="str">
            <v>7995</v>
          </cell>
          <cell r="H1083" t="str">
            <v>4510252028</v>
          </cell>
          <cell r="I1083" t="str">
            <v/>
          </cell>
          <cell r="J1083" t="str">
            <v/>
          </cell>
          <cell r="K1083" t="str">
            <v>+27 82 926 9897</v>
          </cell>
          <cell r="L1083" t="str">
            <v>Mandy.Ulyate@investec.co.za</v>
          </cell>
          <cell r="M1083" t="str">
            <v/>
          </cell>
        </row>
        <row r="1084">
          <cell r="A1084" t="str">
            <v>Manfred Kickinger</v>
          </cell>
          <cell r="D1084" t="str">
            <v>Hendelgraben 2</v>
          </cell>
          <cell r="E1084" t="str">
            <v>3073- Stössing</v>
          </cell>
          <cell r="F1084" t="str">
            <v>AUSTRIA</v>
          </cell>
          <cell r="G1084" t="str">
            <v/>
          </cell>
          <cell r="I1084" t="str">
            <v/>
          </cell>
          <cell r="J1084" t="str">
            <v/>
          </cell>
          <cell r="K1084" t="str">
            <v/>
          </cell>
          <cell r="L1084" t="str">
            <v>manfred@gmx.ne</v>
          </cell>
          <cell r="M1084" t="str">
            <v/>
          </cell>
        </row>
        <row r="1085">
          <cell r="A1085" t="str">
            <v>Manuel Greenland</v>
          </cell>
          <cell r="D1085" t="str">
            <v>c/o Yavani Singh</v>
          </cell>
          <cell r="E1085" t="str">
            <v>15 Wells Avenue</v>
          </cell>
          <cell r="F1085" t="str">
            <v>Parkwood, 2193</v>
          </cell>
          <cell r="G1085" t="str">
            <v>Johannesburg</v>
          </cell>
          <cell r="I1085" t="str">
            <v/>
          </cell>
          <cell r="J1085" t="str">
            <v/>
          </cell>
          <cell r="K1085" t="str">
            <v/>
          </cell>
          <cell r="L1085" t="str">
            <v>manuelbgd@gmail.com</v>
          </cell>
          <cell r="M1085" t="str">
            <v/>
          </cell>
        </row>
        <row r="1086">
          <cell r="A1086" t="str">
            <v>Manuele Vessio </v>
          </cell>
          <cell r="D1086" t="str">
            <v>3 Groevenbeek</v>
          </cell>
          <cell r="E1086" t="str">
            <v>Constantia</v>
          </cell>
          <cell r="F1086">
            <v>0</v>
          </cell>
          <cell r="G1086">
            <v>7803</v>
          </cell>
          <cell r="I1086">
            <v>217039058</v>
          </cell>
          <cell r="J1086">
            <v>866623294</v>
          </cell>
          <cell r="K1086">
            <v>834603294</v>
          </cell>
          <cell r="L1086" t="str">
            <v>vessio.m@gmail.com</v>
          </cell>
          <cell r="M1086" t="str">
            <v>manuele@cometcoatings.co.za</v>
          </cell>
        </row>
        <row r="1087">
          <cell r="A1087" t="str">
            <v>Marc Bourdage</v>
          </cell>
          <cell r="D1087" t="str">
            <v xml:space="preserve">19 des Anciens </v>
          </cell>
          <cell r="E1087" t="str">
            <v xml:space="preserve">Gatineau, </v>
          </cell>
          <cell r="F1087" t="str">
            <v xml:space="preserve">Québec, </v>
          </cell>
          <cell r="G1087" t="str">
            <v>Canada J8T 3S9</v>
          </cell>
          <cell r="L1087" t="str">
            <v>Marc.Bourdage@pwgsc.gc.ca</v>
          </cell>
        </row>
        <row r="1088">
          <cell r="A1088" t="str">
            <v>Marc Driesmans</v>
          </cell>
          <cell r="B1088" t="str">
            <v/>
          </cell>
          <cell r="C1088" t="str">
            <v/>
          </cell>
          <cell r="D1088" t="str">
            <v xml:space="preserve">Kauwplasstraat 39 </v>
          </cell>
          <cell r="E1088" t="str">
            <v>3545 Halen</v>
          </cell>
          <cell r="F1088" t="str">
            <v>Belgium</v>
          </cell>
          <cell r="G1088" t="str">
            <v/>
          </cell>
          <cell r="H1088" t="str">
            <v/>
          </cell>
          <cell r="I1088" t="str">
            <v/>
          </cell>
          <cell r="J1088" t="str">
            <v/>
          </cell>
          <cell r="K1088" t="str">
            <v>47 921 1183</v>
          </cell>
          <cell r="L1088" t="str">
            <v>bvbamadriema@msn.com</v>
          </cell>
          <cell r="M1088" t="str">
            <v>bvbamadriema@msn.com</v>
          </cell>
        </row>
        <row r="1089">
          <cell r="A1089" t="str">
            <v>Marc LeBlanc</v>
          </cell>
          <cell r="B1089" t="str">
            <v/>
          </cell>
          <cell r="C1089" t="str">
            <v/>
          </cell>
          <cell r="D1089" t="str">
            <v>99 Foxwood Drive</v>
          </cell>
          <cell r="E1089" t="str">
            <v>Moncton, NB</v>
          </cell>
          <cell r="F1089" t="str">
            <v>E1G 5H9</v>
          </cell>
          <cell r="G1089" t="str">
            <v>Canada</v>
          </cell>
          <cell r="H1089" t="str">
            <v/>
          </cell>
          <cell r="I1089" t="str">
            <v>+1.506.874.6121</v>
          </cell>
          <cell r="J1089" t="str">
            <v/>
          </cell>
          <cell r="K1089" t="str">
            <v/>
          </cell>
          <cell r="L1089" t="str">
            <v>marc.andrea@rogers.com</v>
          </cell>
          <cell r="M1089" t="str">
            <v/>
          </cell>
        </row>
        <row r="1090">
          <cell r="A1090" t="str">
            <v xml:space="preserve">Marc LeBlanc </v>
          </cell>
          <cell r="G1090" t="str">
            <v>Canada</v>
          </cell>
          <cell r="L1090" t="str">
            <v>marc@salmosalar.info</v>
          </cell>
        </row>
        <row r="1091">
          <cell r="A1091" t="str">
            <v>Marc Swenson</v>
          </cell>
          <cell r="B1091" t="str">
            <v/>
          </cell>
          <cell r="C1091" t="str">
            <v/>
          </cell>
          <cell r="D1091" t="str">
            <v>788 East 300 South</v>
          </cell>
          <cell r="E1091" t="str">
            <v>Smithfield, UT 84335</v>
          </cell>
          <cell r="F1091" t="str">
            <v>United States of America</v>
          </cell>
          <cell r="G1091" t="str">
            <v/>
          </cell>
          <cell r="H1091" t="str">
            <v/>
          </cell>
          <cell r="I1091" t="str">
            <v>435-563-6772</v>
          </cell>
          <cell r="J1091" t="str">
            <v/>
          </cell>
          <cell r="K1091" t="str">
            <v/>
          </cell>
          <cell r="L1091" t="str">
            <v>swenmc@yahoo.com</v>
          </cell>
          <cell r="M1091" t="str">
            <v>iggypoo08@live.com</v>
          </cell>
        </row>
        <row r="1092">
          <cell r="A1092" t="str">
            <v>Marco Breschi</v>
          </cell>
          <cell r="D1092" t="str">
            <v/>
          </cell>
          <cell r="E1092" t="str">
            <v/>
          </cell>
          <cell r="F1092" t="str">
            <v/>
          </cell>
          <cell r="G1092" t="str">
            <v/>
          </cell>
          <cell r="I1092" t="str">
            <v/>
          </cell>
          <cell r="J1092" t="str">
            <v/>
          </cell>
          <cell r="K1092">
            <v>836801378</v>
          </cell>
          <cell r="L1092" t="str">
            <v>marco.breschi@btcl.co.za</v>
          </cell>
          <cell r="M1092" t="str">
            <v/>
          </cell>
        </row>
        <row r="1093">
          <cell r="A1093" t="str">
            <v>MARCO GASPARINI</v>
          </cell>
          <cell r="B1093" t="str">
            <v/>
          </cell>
          <cell r="C1093" t="str">
            <v/>
          </cell>
          <cell r="D1093" t="str">
            <v>VIA JULIUS DURST, 50</v>
          </cell>
          <cell r="E1093" t="str">
            <v xml:space="preserve">BRESSANONE (BZ) </v>
          </cell>
          <cell r="F1093" t="str">
            <v xml:space="preserve">39042 </v>
          </cell>
          <cell r="G1093" t="str">
            <v>ITALY</v>
          </cell>
          <cell r="H1093" t="str">
            <v/>
          </cell>
          <cell r="I1093" t="str">
            <v/>
          </cell>
          <cell r="J1093" t="str">
            <v/>
          </cell>
          <cell r="K1093" t="str">
            <v>+39 338 60 08083</v>
          </cell>
          <cell r="L1093" t="str">
            <v>Marco.Gasparini@industrietechnik.it</v>
          </cell>
          <cell r="M1093" t="str">
            <v/>
          </cell>
        </row>
        <row r="1094">
          <cell r="A1094" t="str">
            <v>Marco Neto</v>
          </cell>
          <cell r="B1094" t="str">
            <v/>
          </cell>
          <cell r="C1094" t="str">
            <v/>
          </cell>
          <cell r="D1094" t="str">
            <v xml:space="preserve">302 Rooiribbock Street </v>
          </cell>
          <cell r="E1094" t="str">
            <v>Waterkloof Ext 2</v>
          </cell>
          <cell r="F1094" t="str">
            <v xml:space="preserve">Pretoria </v>
          </cell>
          <cell r="G1094" t="str">
            <v>0181</v>
          </cell>
          <cell r="H1094" t="str">
            <v/>
          </cell>
          <cell r="I1094" t="str">
            <v/>
          </cell>
          <cell r="J1094" t="str">
            <v/>
          </cell>
          <cell r="K1094" t="str">
            <v>082 895 0147</v>
          </cell>
          <cell r="L1094" t="str">
            <v>marconeto@lantic.net</v>
          </cell>
          <cell r="M1094" t="str">
            <v>luedtke.robert@gmail.com</v>
          </cell>
        </row>
        <row r="1095">
          <cell r="A1095" t="str">
            <v>Marguerite van der Waal</v>
          </cell>
          <cell r="L1095" t="str">
            <v>mpienaar@sun.ac.za</v>
          </cell>
        </row>
        <row r="1096">
          <cell r="A1096" t="str">
            <v>Mario Geldenhuys</v>
          </cell>
          <cell r="C1096" t="str">
            <v xml:space="preserve">84a Smith St. Aliwail North, 9750  </v>
          </cell>
          <cell r="D1096" t="str">
            <v>PO Box 365</v>
          </cell>
          <cell r="E1096" t="str">
            <v>Aliwal North</v>
          </cell>
          <cell r="F1096">
            <v>9750</v>
          </cell>
          <cell r="K1096" t="str">
            <v>+27828706452</v>
          </cell>
          <cell r="L1096" t="str">
            <v>mario@customflyrods.co.za</v>
          </cell>
        </row>
        <row r="1097">
          <cell r="A1097" t="str">
            <v>Mario Keyhan</v>
          </cell>
          <cell r="B1097" t="str">
            <v/>
          </cell>
          <cell r="C1097" t="str">
            <v/>
          </cell>
          <cell r="D1097" t="str">
            <v xml:space="preserve">Körkarlens gata 18 H </v>
          </cell>
          <cell r="E1097" t="str">
            <v xml:space="preserve">Backa </v>
          </cell>
          <cell r="F1097" t="str">
            <v>Gothenburg</v>
          </cell>
          <cell r="G1097" t="str">
            <v>Sweden</v>
          </cell>
          <cell r="H1097" t="str">
            <v/>
          </cell>
          <cell r="I1097" t="str">
            <v/>
          </cell>
          <cell r="J1097" t="str">
            <v/>
          </cell>
          <cell r="K1097" t="str">
            <v/>
          </cell>
          <cell r="L1097" t="str">
            <v>mariokeyhan@hotmail.com</v>
          </cell>
          <cell r="M1097" t="str">
            <v/>
          </cell>
        </row>
        <row r="1098">
          <cell r="A1098" t="str">
            <v>Marissa Maritz</v>
          </cell>
          <cell r="B1098" t="str">
            <v/>
          </cell>
          <cell r="C1098" t="str">
            <v/>
          </cell>
          <cell r="D1098" t="str">
            <v>P.O. Box 1034</v>
          </cell>
          <cell r="E1098" t="str">
            <v>Vaalwater</v>
          </cell>
          <cell r="F1098" t="str">
            <v>Limpopo</v>
          </cell>
          <cell r="G1098">
            <v>530</v>
          </cell>
          <cell r="H1098" t="str">
            <v/>
          </cell>
          <cell r="I1098" t="str">
            <v/>
          </cell>
          <cell r="J1098" t="str">
            <v/>
          </cell>
          <cell r="K1098" t="str">
            <v>+27 82 774 6825</v>
          </cell>
          <cell r="L1098" t="str">
            <v>marissa@thinusmaritz.co.za</v>
          </cell>
          <cell r="M1098" t="str">
            <v/>
          </cell>
        </row>
        <row r="1099">
          <cell r="A1099" t="str">
            <v>Marius Botha</v>
          </cell>
          <cell r="B1099" t="str">
            <v/>
          </cell>
          <cell r="C1099" t="str">
            <v/>
          </cell>
          <cell r="D1099" t="str">
            <v>12 Yellowwood Rd</v>
          </cell>
          <cell r="E1099" t="str">
            <v>Fairtrees Estate</v>
          </cell>
          <cell r="F1099" t="str">
            <v>Durbanville</v>
          </cell>
          <cell r="G1099" t="str">
            <v>7550</v>
          </cell>
          <cell r="H1099" t="str">
            <v/>
          </cell>
          <cell r="I1099" t="str">
            <v/>
          </cell>
          <cell r="J1099" t="str">
            <v/>
          </cell>
          <cell r="K1099" t="str">
            <v>083 272 8087</v>
          </cell>
          <cell r="L1099" t="str">
            <v>maarsbotha@me.com</v>
          </cell>
          <cell r="M1099" t="str">
            <v/>
          </cell>
        </row>
        <row r="1100">
          <cell r="A1100" t="str">
            <v>Marius Steen Dobloug</v>
          </cell>
          <cell r="B1100" t="str">
            <v/>
          </cell>
          <cell r="C1100" t="str">
            <v/>
          </cell>
          <cell r="D1100" t="str">
            <v>Blindernveien 4</v>
          </cell>
          <cell r="E1100" t="str">
            <v xml:space="preserve">0361, </v>
          </cell>
          <cell r="F1100" t="str">
            <v>Oslo</v>
          </cell>
          <cell r="G1100" t="str">
            <v>Norway</v>
          </cell>
          <cell r="H1100" t="str">
            <v/>
          </cell>
          <cell r="I1100" t="str">
            <v>+47 9 507 9543</v>
          </cell>
          <cell r="J1100" t="str">
            <v/>
          </cell>
          <cell r="K1100" t="str">
            <v/>
          </cell>
          <cell r="L1100" t="str">
            <v>marius_dobloug91@hotmail.com</v>
          </cell>
          <cell r="M1100" t="str">
            <v>marius_dobloug91@hotmail.com</v>
          </cell>
        </row>
        <row r="1101">
          <cell r="A1101" t="str">
            <v>Marius van den Worm</v>
          </cell>
          <cell r="D1101" t="str">
            <v>Postnet Suite 92</v>
          </cell>
          <cell r="E1101" t="str">
            <v>P Bag X25723</v>
          </cell>
          <cell r="F1101" t="str">
            <v>Monument Park</v>
          </cell>
          <cell r="G1101" t="str">
            <v>0105</v>
          </cell>
          <cell r="I1101" t="str">
            <v>012 346  0976</v>
          </cell>
          <cell r="J1101" t="str">
            <v/>
          </cell>
          <cell r="K1101" t="str">
            <v>083 436 7113</v>
          </cell>
          <cell r="L1101" t="str">
            <v>vdworm@mac.com</v>
          </cell>
          <cell r="M1101" t="str">
            <v/>
          </cell>
        </row>
        <row r="1102">
          <cell r="A1102" t="str">
            <v>Marius Vos</v>
          </cell>
          <cell r="D1102" t="str">
            <v>PO Box 95204</v>
          </cell>
          <cell r="E1102" t="str">
            <v>Waterkloof</v>
          </cell>
          <cell r="F1102" t="str">
            <v>0145</v>
          </cell>
          <cell r="K1102" t="str">
            <v>0827739673</v>
          </cell>
          <cell r="L1102" t="str">
            <v>Marius.Vos@standardbank.co.za</v>
          </cell>
        </row>
        <row r="1103">
          <cell r="A1103" t="str">
            <v>Mark A. Homeyer</v>
          </cell>
          <cell r="D1103" t="str">
            <v>24301 SE 34th Place</v>
          </cell>
          <cell r="E1103" t="str">
            <v xml:space="preserve">Issaquah, </v>
          </cell>
          <cell r="F1103" t="str">
            <v>WA 98029</v>
          </cell>
          <cell r="G1103" t="str">
            <v>United States</v>
          </cell>
          <cell r="I1103" t="str">
            <v/>
          </cell>
          <cell r="J1103" t="str">
            <v/>
          </cell>
          <cell r="K1103" t="str">
            <v/>
          </cell>
          <cell r="L1103" t="str">
            <v>m.homeyer@comcast.net</v>
          </cell>
          <cell r="M1103" t="str">
            <v>m.homeyer@comcast.ne</v>
          </cell>
        </row>
        <row r="1104">
          <cell r="A1104" t="str">
            <v>Mark Boreham</v>
          </cell>
          <cell r="D1104" t="str">
            <v>12 Braithwaite Rd</v>
          </cell>
          <cell r="E1104" t="str">
            <v>Montrose</v>
          </cell>
          <cell r="F1104" t="str">
            <v>Pietermaritzburg</v>
          </cell>
          <cell r="G1104">
            <v>3201</v>
          </cell>
          <cell r="K1104" t="str">
            <v>083 637 3777</v>
          </cell>
          <cell r="L1104" t="str">
            <v>mboreham@mweb.co.za</v>
          </cell>
        </row>
        <row r="1105">
          <cell r="A1105" t="str">
            <v>Mark Boreham</v>
          </cell>
          <cell r="B1105" t="str">
            <v/>
          </cell>
          <cell r="C1105" t="str">
            <v/>
          </cell>
          <cell r="D1105" t="str">
            <v>23 Villa Montrose</v>
          </cell>
          <cell r="E1105" t="str">
            <v>110 Frances Staniland Road</v>
          </cell>
          <cell r="F1105" t="str">
            <v>Pietermaritzburg</v>
          </cell>
          <cell r="G1105" t="str">
            <v>3201</v>
          </cell>
          <cell r="H1105" t="str">
            <v/>
          </cell>
          <cell r="I1105" t="str">
            <v/>
          </cell>
          <cell r="J1105" t="str">
            <v/>
          </cell>
          <cell r="K1105" t="str">
            <v>0836373777</v>
          </cell>
          <cell r="L1105" t="str">
            <v>mboreham@mweb.co.za</v>
          </cell>
          <cell r="M1105" t="str">
            <v/>
          </cell>
        </row>
        <row r="1106">
          <cell r="A1106" t="str">
            <v>Mark Cotton</v>
          </cell>
          <cell r="B1106" t="str">
            <v/>
          </cell>
          <cell r="C1106" t="str">
            <v/>
          </cell>
          <cell r="D1106" t="str">
            <v>att Anthony Reynolds</v>
          </cell>
          <cell r="E1106" t="str">
            <v xml:space="preserve">9 Highland Rd </v>
          </cell>
          <cell r="F1106" t="str">
            <v xml:space="preserve">Kensington JHB </v>
          </cell>
          <cell r="G1106">
            <v>2094</v>
          </cell>
          <cell r="H1106" t="str">
            <v/>
          </cell>
          <cell r="I1106" t="str">
            <v/>
          </cell>
          <cell r="J1106" t="str">
            <v/>
          </cell>
          <cell r="K1106" t="str">
            <v/>
          </cell>
          <cell r="L1106" t="str">
            <v>mark.cotton@gallifordtry.co.uk</v>
          </cell>
          <cell r="M1106" t="str">
            <v/>
          </cell>
        </row>
        <row r="1107">
          <cell r="A1107" t="str">
            <v>Mark Dickason</v>
          </cell>
          <cell r="B1107" t="str">
            <v>RedCAD</v>
          </cell>
          <cell r="C1107" t="str">
            <v/>
          </cell>
          <cell r="D1107" t="str">
            <v>Pex Hydraulics</v>
          </cell>
          <cell r="E1107" t="str">
            <v>119 10th Road</v>
          </cell>
          <cell r="F1107" t="str">
            <v>Kew  2090</v>
          </cell>
          <cell r="G1107" t="str">
            <v>Johannesburg</v>
          </cell>
          <cell r="H1107" t="str">
            <v>4040258065</v>
          </cell>
          <cell r="I1107" t="str">
            <v>011 882 8413</v>
          </cell>
          <cell r="J1107" t="str">
            <v>086 694 7953</v>
          </cell>
          <cell r="K1107" t="str">
            <v>082 328 5213</v>
          </cell>
          <cell r="L1107" t="str">
            <v>mark@pex.co.za</v>
          </cell>
          <cell r="M1107" t="str">
            <v/>
          </cell>
        </row>
        <row r="1108">
          <cell r="A1108" t="str">
            <v>Mark Ferreira</v>
          </cell>
          <cell r="B1108" t="str">
            <v/>
          </cell>
          <cell r="C1108" t="str">
            <v/>
          </cell>
          <cell r="D1108" t="str">
            <v>17 Southy Street</v>
          </cell>
          <cell r="E1108" t="str">
            <v>Farrarmere</v>
          </cell>
          <cell r="F1108" t="str">
            <v>Benoni</v>
          </cell>
          <cell r="G1108">
            <v>1501</v>
          </cell>
          <cell r="H1108" t="str">
            <v/>
          </cell>
          <cell r="I1108" t="str">
            <v>011 425 5921</v>
          </cell>
          <cell r="J1108" t="str">
            <v/>
          </cell>
          <cell r="K1108" t="str">
            <v>082 601 7376</v>
          </cell>
          <cell r="L1108" t="str">
            <v>mark@calispan.co.za</v>
          </cell>
          <cell r="M1108" t="str">
            <v/>
          </cell>
        </row>
        <row r="1109">
          <cell r="A1109" t="str">
            <v>Mark Hagopian</v>
          </cell>
          <cell r="B1109" t="str">
            <v/>
          </cell>
          <cell r="C1109" t="str">
            <v/>
          </cell>
          <cell r="D1109" t="str">
            <v>10 Crestwood Drive</v>
          </cell>
          <cell r="E1109" t="str">
            <v xml:space="preserve">Narragansett, </v>
          </cell>
          <cell r="F1109" t="str">
            <v>Rhode Island 02882</v>
          </cell>
          <cell r="G1109" t="str">
            <v>USA</v>
          </cell>
          <cell r="H1109" t="str">
            <v/>
          </cell>
          <cell r="I1109" t="str">
            <v>(401) 783-9787 (t)</v>
          </cell>
          <cell r="J1109" t="str">
            <v>(401) 783-9977 (f)</v>
          </cell>
          <cell r="K1109" t="str">
            <v>+1 (401) 439-8641</v>
          </cell>
          <cell r="L1109" t="str">
            <v>mjh@hhlawri.com</v>
          </cell>
          <cell r="M1109" t="str">
            <v/>
          </cell>
        </row>
        <row r="1110">
          <cell r="A1110" t="str">
            <v>Mark Heatlie</v>
          </cell>
          <cell r="D1110" t="str">
            <v>P O Box 13834</v>
          </cell>
          <cell r="E1110" t="str">
            <v>Northmead</v>
          </cell>
          <cell r="F1110" t="str">
            <v>Benoni</v>
          </cell>
          <cell r="G1110" t="str">
            <v>1511</v>
          </cell>
          <cell r="I1110" t="str">
            <v>011 425 1920</v>
          </cell>
          <cell r="K1110" t="str">
            <v>082 6473135</v>
          </cell>
          <cell r="L1110" t="str">
            <v>heatlie@iafrica.com</v>
          </cell>
        </row>
        <row r="1111">
          <cell r="A1111" t="str">
            <v>Mark J Pascarella</v>
          </cell>
          <cell r="B1111" t="str">
            <v/>
          </cell>
          <cell r="C1111" t="str">
            <v/>
          </cell>
          <cell r="D1111" t="str">
            <v>102 Julianne Drive</v>
          </cell>
          <cell r="E1111" t="str">
            <v xml:space="preserve">Manhattan, </v>
          </cell>
          <cell r="F1111" t="str">
            <v>Illinois 60442</v>
          </cell>
          <cell r="G1111" t="str">
            <v>USA</v>
          </cell>
          <cell r="I1111" t="str">
            <v/>
          </cell>
          <cell r="J1111" t="str">
            <v/>
          </cell>
          <cell r="K1111" t="str">
            <v/>
          </cell>
          <cell r="L1111" t="str">
            <v>mjyp@hotmail.com</v>
          </cell>
          <cell r="M1111" t="str">
            <v>mjyp@hotmail.com</v>
          </cell>
        </row>
        <row r="1112">
          <cell r="A1112" t="str">
            <v>Mark Jervis</v>
          </cell>
          <cell r="D1112" t="str">
            <v>29 CIL Y COED</v>
          </cell>
          <cell r="E1112" t="str">
            <v>RUABON, WREXHAM</v>
          </cell>
          <cell r="F1112" t="str">
            <v>LL146TA</v>
          </cell>
          <cell r="G1112" t="str">
            <v>UNITED KINGDOM</v>
          </cell>
          <cell r="I1112">
            <v>1978810437</v>
          </cell>
          <cell r="J1112">
            <v>0</v>
          </cell>
          <cell r="K1112">
            <v>7504861820</v>
          </cell>
          <cell r="L1112" t="str">
            <v>kandmwatersolutions@yahoo.co.uk</v>
          </cell>
          <cell r="M1112" t="str">
            <v>karen@heyward.fsworld.co.uk</v>
          </cell>
        </row>
        <row r="1113">
          <cell r="A1113" t="str">
            <v>Mark Kovich</v>
          </cell>
          <cell r="D1113" t="str">
            <v>c/o Acton High School</v>
          </cell>
          <cell r="E1113" t="str">
            <v>21 Cedar Road</v>
          </cell>
          <cell r="F1113" t="str">
            <v>Acton, Ontario  L7J 2V2</v>
          </cell>
          <cell r="G1113" t="str">
            <v>Canada</v>
          </cell>
          <cell r="L1113" t="str">
            <v>kovichm@hdsb.ca</v>
          </cell>
        </row>
        <row r="1114">
          <cell r="A1114" t="str">
            <v>Mark Krige</v>
          </cell>
          <cell r="D1114" t="str">
            <v>P.O. Box 9</v>
          </cell>
          <cell r="E1114" t="str">
            <v>Prince Alfred Hamlet</v>
          </cell>
          <cell r="F1114">
            <v>6840</v>
          </cell>
          <cell r="K1114" t="str">
            <v>076 984 0328</v>
          </cell>
          <cell r="L1114" t="str">
            <v>markkrige@yahoo.com</v>
          </cell>
        </row>
        <row r="1115">
          <cell r="A1115" t="str">
            <v>Mark Leggett</v>
          </cell>
          <cell r="D1115" t="str">
            <v xml:space="preserve">4 Cleveland Road, </v>
          </cell>
          <cell r="E1115" t="str">
            <v xml:space="preserve">Lytham, </v>
          </cell>
          <cell r="F1115" t="str">
            <v>Lancashire, FY8 5JH</v>
          </cell>
          <cell r="G1115" t="str">
            <v>Great Britain</v>
          </cell>
          <cell r="I1115" t="str">
            <v>+44 1253 808447</v>
          </cell>
          <cell r="J1115" t="str">
            <v/>
          </cell>
          <cell r="K1115" t="str">
            <v/>
          </cell>
          <cell r="L1115" t="str">
            <v>mark@Alternativetackle.com</v>
          </cell>
          <cell r="M1115" t="str">
            <v/>
          </cell>
        </row>
        <row r="1116">
          <cell r="A1116" t="str">
            <v>Mark Luedke </v>
          </cell>
          <cell r="B1116" t="str">
            <v/>
          </cell>
          <cell r="C1116" t="str">
            <v/>
          </cell>
          <cell r="D1116" t="str">
            <v>44 Hooper Hill Road </v>
          </cell>
          <cell r="E1116" t="str">
            <v>New Boston, NH 03070</v>
          </cell>
          <cell r="F1116" t="str">
            <v>USA</v>
          </cell>
          <cell r="G1116" t="str">
            <v/>
          </cell>
          <cell r="H1116" t="str">
            <v/>
          </cell>
          <cell r="I1116" t="str">
            <v/>
          </cell>
          <cell r="J1116" t="str">
            <v/>
          </cell>
          <cell r="K1116" t="str">
            <v/>
          </cell>
          <cell r="L1116" t="str">
            <v>mdluedkemd@gmail.com</v>
          </cell>
          <cell r="M1116" t="str">
            <v/>
          </cell>
        </row>
        <row r="1117">
          <cell r="A1117" t="str">
            <v>Mark Murray</v>
          </cell>
          <cell r="B1117" t="str">
            <v/>
          </cell>
          <cell r="C1117" t="str">
            <v/>
          </cell>
          <cell r="D1117" t="str">
            <v>PO Box 2249</v>
          </cell>
          <cell r="E1117" t="str">
            <v>Noorsekloof</v>
          </cell>
          <cell r="F1117">
            <v>6331</v>
          </cell>
          <cell r="G1117" t="str">
            <v/>
          </cell>
          <cell r="H1117" t="str">
            <v/>
          </cell>
          <cell r="I1117" t="str">
            <v/>
          </cell>
          <cell r="J1117" t="str">
            <v/>
          </cell>
          <cell r="K1117" t="str">
            <v>0829757578</v>
          </cell>
          <cell r="L1117" t="str">
            <v>mark@tourettefishing.com</v>
          </cell>
          <cell r="M1117" t="str">
            <v/>
          </cell>
        </row>
        <row r="1118">
          <cell r="A1118" t="str">
            <v>Mark Pollock</v>
          </cell>
          <cell r="B1118" t="str">
            <v/>
          </cell>
          <cell r="C1118" t="str">
            <v/>
          </cell>
          <cell r="D1118" t="str">
            <v>6 Greybe Street</v>
          </cell>
          <cell r="E1118" t="str">
            <v>Rynfield</v>
          </cell>
          <cell r="F1118" t="str">
            <v>Benoni</v>
          </cell>
          <cell r="G1118" t="str">
            <v>1501</v>
          </cell>
          <cell r="H1118" t="str">
            <v/>
          </cell>
          <cell r="I1118" t="str">
            <v/>
          </cell>
          <cell r="J1118" t="str">
            <v/>
          </cell>
          <cell r="K1118" t="str">
            <v>082 562 4057</v>
          </cell>
          <cell r="L1118" t="str">
            <v>mark@uniblast.co.za</v>
          </cell>
          <cell r="M1118" t="str">
            <v/>
          </cell>
        </row>
        <row r="1119">
          <cell r="A1119" t="str">
            <v>Mark Precious</v>
          </cell>
          <cell r="B1119" t="str">
            <v/>
          </cell>
          <cell r="C1119" t="str">
            <v/>
          </cell>
          <cell r="D1119" t="str">
            <v>510 Sandhurst towers</v>
          </cell>
          <cell r="E1119" t="str">
            <v>Fredman road</v>
          </cell>
          <cell r="F1119" t="str">
            <v>Sandton</v>
          </cell>
          <cell r="G1119" t="str">
            <v/>
          </cell>
          <cell r="H1119" t="str">
            <v/>
          </cell>
          <cell r="I1119" t="str">
            <v>0631679359</v>
          </cell>
          <cell r="J1119" t="str">
            <v/>
          </cell>
          <cell r="K1119" t="str">
            <v>+263772515856</v>
          </cell>
          <cell r="L1119" t="str">
            <v>precious.mark@gmail.com</v>
          </cell>
          <cell r="M1119" t="str">
            <v/>
          </cell>
        </row>
        <row r="1120">
          <cell r="A1120" t="str">
            <v>Mark Roovers</v>
          </cell>
          <cell r="D1120" t="str">
            <v>Herbergierstaat 27</v>
          </cell>
          <cell r="E1120" t="str">
            <v>4871 KR Etten-Leur</v>
          </cell>
          <cell r="F1120" t="str">
            <v>Netherlands</v>
          </cell>
          <cell r="G1120" t="str">
            <v>Netherlands</v>
          </cell>
          <cell r="I1120" t="str">
            <v>+31 65 148 8726</v>
          </cell>
          <cell r="J1120" t="str">
            <v/>
          </cell>
          <cell r="K1120" t="str">
            <v>+31 65 148 8726</v>
          </cell>
          <cell r="L1120" t="str">
            <v>mclroovers47@gmail.com</v>
          </cell>
          <cell r="M1120" t="str">
            <v>mclroovers47@gmail.com</v>
          </cell>
        </row>
        <row r="1121">
          <cell r="A1121" t="str">
            <v>Mark Rudman</v>
          </cell>
          <cell r="B1121" t="str">
            <v/>
          </cell>
          <cell r="C1121" t="str">
            <v/>
          </cell>
          <cell r="D1121" t="str">
            <v>47 Burman Road</v>
          </cell>
          <cell r="E1121" t="str">
            <v>Deal Party</v>
          </cell>
          <cell r="F1121" t="str">
            <v xml:space="preserve">Port Elizabeth </v>
          </cell>
          <cell r="G1121" t="str">
            <v>6012</v>
          </cell>
          <cell r="H1121" t="str">
            <v/>
          </cell>
          <cell r="I1121" t="str">
            <v/>
          </cell>
          <cell r="J1121" t="str">
            <v/>
          </cell>
          <cell r="K1121" t="str">
            <v>+27 (0)82 8817162</v>
          </cell>
          <cell r="L1121" t="str">
            <v>mark@osginspect.co.za</v>
          </cell>
          <cell r="M1121" t="str">
            <v/>
          </cell>
        </row>
        <row r="1122">
          <cell r="A1122" t="str">
            <v>Mark Shorley</v>
          </cell>
          <cell r="B1122" t="str">
            <v/>
          </cell>
          <cell r="C1122" t="str">
            <v/>
          </cell>
          <cell r="D1122" t="str">
            <v>C/O Mr. Clinton Clark</v>
          </cell>
          <cell r="E1122" t="str">
            <v>10 Camoens Avenue,</v>
          </cell>
          <cell r="F1122" t="str">
            <v xml:space="preserve">Monte Vista </v>
          </cell>
          <cell r="G1122" t="str">
            <v>Capetown</v>
          </cell>
          <cell r="H1122" t="str">
            <v/>
          </cell>
          <cell r="I1122" t="str">
            <v>066 476 3099</v>
          </cell>
          <cell r="J1122" t="str">
            <v/>
          </cell>
          <cell r="K1122" t="str">
            <v/>
          </cell>
          <cell r="L1122" t="str">
            <v>markshorley@gmail.com</v>
          </cell>
          <cell r="M1122" t="str">
            <v>markshorley@gmail.com</v>
          </cell>
        </row>
        <row r="1123">
          <cell r="A1123" t="str">
            <v>Mark Shuttleworth</v>
          </cell>
          <cell r="B1123" t="str">
            <v/>
          </cell>
          <cell r="C1123" t="str">
            <v/>
          </cell>
          <cell r="D1123" t="str">
            <v>c/o  Mrs J Noome</v>
          </cell>
          <cell r="E1123" t="str">
            <v>1-3 Barnacle Road</v>
          </cell>
          <cell r="F1123" t="str">
            <v>Towerby</v>
          </cell>
          <cell r="G1123">
            <v>2190</v>
          </cell>
          <cell r="H1123" t="str">
            <v/>
          </cell>
          <cell r="I1123" t="str">
            <v>011 638 8194</v>
          </cell>
          <cell r="J1123" t="str">
            <v/>
          </cell>
          <cell r="K1123" t="str">
            <v/>
          </cell>
          <cell r="L1123" t="str">
            <v xml:space="preserve"> mews.shuttleworth@hotmail.com</v>
          </cell>
          <cell r="M1123" t="str">
            <v/>
          </cell>
        </row>
        <row r="1124">
          <cell r="A1124" t="str">
            <v>Mark Stotesbury</v>
          </cell>
          <cell r="B1124" t="str">
            <v>TW Lures</v>
          </cell>
          <cell r="C1124" t="str">
            <v/>
          </cell>
          <cell r="D1124" t="str">
            <v>Twlures</v>
          </cell>
          <cell r="E1124" t="str">
            <v>19 Vrede Rd</v>
          </cell>
          <cell r="F1124" t="str">
            <v>Retreat</v>
          </cell>
          <cell r="G1124" t="str">
            <v>7945</v>
          </cell>
          <cell r="H1124" t="str">
            <v/>
          </cell>
          <cell r="I1124" t="str">
            <v/>
          </cell>
          <cell r="J1124" t="str">
            <v/>
          </cell>
          <cell r="K1124" t="str">
            <v>0729977146</v>
          </cell>
          <cell r="L1124" t="str">
            <v>mark@twlures.co.za</v>
          </cell>
          <cell r="M1124" t="str">
            <v/>
          </cell>
        </row>
        <row r="1125">
          <cell r="A1125" t="str">
            <v xml:space="preserve">Mark Tapson </v>
          </cell>
          <cell r="B1125" t="str">
            <v/>
          </cell>
          <cell r="C1125" t="str">
            <v/>
          </cell>
          <cell r="D1125" t="str">
            <v>c/o Aveng-ACS</v>
          </cell>
          <cell r="E1125" t="str">
            <v>cnr Leader Ave and Jockey str</v>
          </cell>
          <cell r="F1125" t="str">
            <v>Stormill</v>
          </cell>
          <cell r="G1125">
            <v>1709</v>
          </cell>
          <cell r="H1125" t="str">
            <v/>
          </cell>
          <cell r="I1125" t="str">
            <v>011 249 6700</v>
          </cell>
          <cell r="J1125" t="str">
            <v/>
          </cell>
          <cell r="K1125" t="str">
            <v xml:space="preserve">079 892 4308 </v>
          </cell>
          <cell r="L1125" t="str">
            <v>mark.tapson@aveng-acs.com</v>
          </cell>
          <cell r="M1125" t="str">
            <v/>
          </cell>
        </row>
        <row r="1126">
          <cell r="A1126" t="str">
            <v>Mark van Coller</v>
          </cell>
          <cell r="B1126" t="str">
            <v/>
          </cell>
          <cell r="C1126" t="str">
            <v/>
          </cell>
          <cell r="D1126" t="str">
            <v>PostNet Sun Valley Cape Town Western Cape</v>
          </cell>
          <cell r="E1126" t="str">
            <v/>
          </cell>
          <cell r="F1126" t="str">
            <v/>
          </cell>
          <cell r="G1126" t="str">
            <v/>
          </cell>
          <cell r="H1126" t="str">
            <v/>
          </cell>
          <cell r="I1126" t="str">
            <v/>
          </cell>
          <cell r="J1126" t="str">
            <v/>
          </cell>
          <cell r="K1126" t="str">
            <v>082 450 9399</v>
          </cell>
          <cell r="L1126" t="str">
            <v>markvancoller@gmail.com</v>
          </cell>
          <cell r="M1126" t="str">
            <v/>
          </cell>
        </row>
        <row r="1127">
          <cell r="A1127" t="str">
            <v>Mark Wormser</v>
          </cell>
          <cell r="B1127" t="str">
            <v/>
          </cell>
          <cell r="C1127" t="str">
            <v/>
          </cell>
          <cell r="D1127" t="str">
            <v>1721 SE 28th St</v>
          </cell>
          <cell r="E1127" t="str">
            <v>Ocala</v>
          </cell>
          <cell r="F1127" t="str">
            <v>FL  34471</v>
          </cell>
          <cell r="G1127" t="str">
            <v>USA</v>
          </cell>
          <cell r="H1127" t="str">
            <v/>
          </cell>
          <cell r="I1127" t="str">
            <v>+1 352 572 7088</v>
          </cell>
          <cell r="J1127" t="str">
            <v/>
          </cell>
          <cell r="K1127" t="str">
            <v>+1 352 572 7088</v>
          </cell>
          <cell r="L1127" t="str">
            <v>mwormser@gmail.com</v>
          </cell>
          <cell r="M1127" t="str">
            <v>mwormser@gmail.com</v>
          </cell>
        </row>
        <row r="1128">
          <cell r="A1128" t="str">
            <v>Markus Greif</v>
          </cell>
          <cell r="D1128" t="str">
            <v>Kirchplatz 11</v>
          </cell>
          <cell r="E1128" t="str">
            <v>8240 Thayngen</v>
          </cell>
          <cell r="F1128" t="str">
            <v>Switzerland</v>
          </cell>
          <cell r="K1128">
            <v>41526492100</v>
          </cell>
          <cell r="L1128" t="str">
            <v>info@greif-art.net</v>
          </cell>
          <cell r="M1128" t="str">
            <v>MM Reid</v>
          </cell>
        </row>
        <row r="1129">
          <cell r="A1129" t="str">
            <v>Markus Hoffman</v>
          </cell>
          <cell r="B1129" t="str">
            <v/>
          </cell>
          <cell r="C1129" t="str">
            <v/>
          </cell>
          <cell r="D1129" t="str">
            <v>Nysatra Hammarby 30</v>
          </cell>
          <cell r="E1129" t="str">
            <v>74963 Orsundsbro</v>
          </cell>
          <cell r="F1129" t="str">
            <v>Sweden</v>
          </cell>
          <cell r="G1129" t="str">
            <v/>
          </cell>
          <cell r="H1129" t="str">
            <v/>
          </cell>
          <cell r="I1129" t="str">
            <v/>
          </cell>
          <cell r="J1129" t="str">
            <v/>
          </cell>
          <cell r="K1129" t="str">
            <v/>
          </cell>
          <cell r="L1129" t="str">
            <v>markhoffa@hotmail.com</v>
          </cell>
          <cell r="M1129" t="str">
            <v/>
          </cell>
        </row>
        <row r="1130">
          <cell r="A1130" t="str">
            <v>Markus Kaletsch</v>
          </cell>
          <cell r="G1130" t="str">
            <v>Germany</v>
          </cell>
          <cell r="L1130" t="str">
            <v>Markus.Kaletsch@t-online.de</v>
          </cell>
        </row>
        <row r="1131">
          <cell r="A1131" t="str">
            <v>Marlon Nair</v>
          </cell>
          <cell r="B1131" t="str">
            <v/>
          </cell>
          <cell r="C1131" t="str">
            <v/>
          </cell>
          <cell r="D1131" t="str">
            <v>16 Chris Barnard Street</v>
          </cell>
          <cell r="E1131" t="str">
            <v>Vorna Valley</v>
          </cell>
          <cell r="F1131" t="str">
            <v>Midrand</v>
          </cell>
          <cell r="G1131">
            <v>1686</v>
          </cell>
          <cell r="H1131" t="str">
            <v/>
          </cell>
          <cell r="I1131" t="str">
            <v/>
          </cell>
          <cell r="J1131" t="str">
            <v/>
          </cell>
          <cell r="K1131">
            <v>27823378086</v>
          </cell>
          <cell r="L1131" t="str">
            <v>marlon.nair@gmail.com</v>
          </cell>
          <cell r="M1131" t="str">
            <v/>
          </cell>
        </row>
        <row r="1132">
          <cell r="A1132" t="str">
            <v>Martin E. Morris</v>
          </cell>
          <cell r="B1132" t="str">
            <v/>
          </cell>
          <cell r="C1132" t="str">
            <v/>
          </cell>
          <cell r="D1132" t="str">
            <v>1 Maesycoed Road</v>
          </cell>
          <cell r="E1132" t="str">
            <v>Lampeter</v>
          </cell>
          <cell r="F1132" t="str">
            <v>Ceredigion</v>
          </cell>
          <cell r="G1132" t="str">
            <v>Wales,  U.K.</v>
          </cell>
          <cell r="H1132" t="str">
            <v/>
          </cell>
          <cell r="I1132" t="str">
            <v/>
          </cell>
          <cell r="J1132" t="str">
            <v/>
          </cell>
          <cell r="K1132">
            <v>7449623300</v>
          </cell>
          <cell r="L1132" t="str">
            <v>mecapmorris@sky.com</v>
          </cell>
          <cell r="M1132" t="str">
            <v>mecapmorris@sky.com</v>
          </cell>
        </row>
        <row r="1133">
          <cell r="A1133" t="str">
            <v>Martin Fick</v>
          </cell>
          <cell r="D1133" t="str">
            <v>P.O. Box 2064</v>
          </cell>
          <cell r="E1133" t="str">
            <v>Grahamstown</v>
          </cell>
          <cell r="F1133">
            <v>6140</v>
          </cell>
          <cell r="K1133" t="str">
            <v>0832784201</v>
          </cell>
          <cell r="L1133" t="str">
            <v>martinfick@salemagri.com</v>
          </cell>
        </row>
        <row r="1134">
          <cell r="A1134" t="str">
            <v>Martin Fitzgerald</v>
          </cell>
          <cell r="B1134" t="str">
            <v xml:space="preserve">'Cinmark One (Pty) Ltd,  </v>
          </cell>
          <cell r="C1134" t="str">
            <v/>
          </cell>
          <cell r="D1134" t="str">
            <v xml:space="preserve">Cinmark One (Pty) Ltd,   </v>
          </cell>
          <cell r="E1134" t="str">
            <v>18 Parkview Street,</v>
          </cell>
          <cell r="F1134" t="str">
            <v>Highway Business Park,</v>
          </cell>
          <cell r="G1134" t="str">
            <v>0157</v>
          </cell>
          <cell r="H1134" t="str">
            <v>4600 202 743</v>
          </cell>
          <cell r="I1134" t="str">
            <v>+27 (12) 661 9303</v>
          </cell>
          <cell r="J1134" t="str">
            <v/>
          </cell>
          <cell r="K1134" t="str">
            <v>082 772 6671</v>
          </cell>
          <cell r="L1134" t="str">
            <v>martin@tribeca.co.za</v>
          </cell>
          <cell r="M1134" t="str">
            <v/>
          </cell>
        </row>
        <row r="1135">
          <cell r="A1135" t="str">
            <v>Martin Fitzgerald</v>
          </cell>
          <cell r="B1135" t="str">
            <v xml:space="preserve">'Cinmark One (Pty) Ltd,  </v>
          </cell>
          <cell r="C1135" t="str">
            <v/>
          </cell>
          <cell r="D1135" t="str">
            <v xml:space="preserve">Cinmark One (Pty) Ltd,   </v>
          </cell>
          <cell r="E1135" t="str">
            <v>18 Parkview Street,</v>
          </cell>
          <cell r="F1135" t="str">
            <v>Highway Business Park,</v>
          </cell>
          <cell r="G1135" t="str">
            <v>0157</v>
          </cell>
          <cell r="H1135" t="str">
            <v>4600 202 743</v>
          </cell>
          <cell r="I1135" t="str">
            <v>+27 (12) 661 9303</v>
          </cell>
          <cell r="J1135" t="str">
            <v/>
          </cell>
          <cell r="K1135" t="str">
            <v>082 772 6671</v>
          </cell>
          <cell r="L1135" t="str">
            <v>martin@tribeca.co.za</v>
          </cell>
          <cell r="M1135" t="str">
            <v/>
          </cell>
        </row>
        <row r="1136">
          <cell r="A1136" t="str">
            <v>Martin Joergensen</v>
          </cell>
          <cell r="B1136" t="str">
            <v/>
          </cell>
          <cell r="C1136" t="str">
            <v/>
          </cell>
          <cell r="D1136" t="str">
            <v>c/o The Global FlyFisher</v>
          </cell>
          <cell r="E1136" t="str">
            <v>Kenny Drews Vej 31, 2. lejl.2</v>
          </cell>
          <cell r="F1136" t="str">
            <v>DK-2450 Copenhagen SV</v>
          </cell>
          <cell r="G1136" t="str">
            <v>Denmark</v>
          </cell>
          <cell r="H1136" t="str">
            <v/>
          </cell>
          <cell r="I1136" t="str">
            <v/>
          </cell>
          <cell r="J1136" t="str">
            <v/>
          </cell>
          <cell r="K1136" t="str">
            <v/>
          </cell>
          <cell r="L1136" t="str">
            <v>martin@globalflyfisher.com</v>
          </cell>
          <cell r="M1136" t="str">
            <v/>
          </cell>
        </row>
        <row r="1137">
          <cell r="A1137" t="str">
            <v>Martin Kowalski</v>
          </cell>
          <cell r="B1137" t="str">
            <v/>
          </cell>
          <cell r="C1137" t="str">
            <v/>
          </cell>
          <cell r="D1137" t="str">
            <v>26 Fairfield Road </v>
          </cell>
          <cell r="E1137" t="str">
            <v>Doncaster</v>
          </cell>
          <cell r="F1137" t="str">
            <v>South Yorkshire</v>
          </cell>
          <cell r="G1137" t="str">
            <v>England</v>
          </cell>
          <cell r="H1137" t="str">
            <v/>
          </cell>
          <cell r="I1137" t="str">
            <v>DN5 9BW</v>
          </cell>
          <cell r="J1137" t="str">
            <v/>
          </cell>
          <cell r="K1137" t="str">
            <v/>
          </cell>
          <cell r="L1137" t="str">
            <v>martin.jan.kowalski@gmail.com</v>
          </cell>
          <cell r="M1137" t="str">
            <v/>
          </cell>
        </row>
        <row r="1138">
          <cell r="A1138" t="str">
            <v>Martin Pienaar</v>
          </cell>
          <cell r="J1138" t="str">
            <v>011 792 4025</v>
          </cell>
          <cell r="K1138" t="str">
            <v>082 973 3229</v>
          </cell>
          <cell r="L1138" t="str">
            <v>martin@qualytech.co.za</v>
          </cell>
        </row>
        <row r="1139">
          <cell r="A1139" t="str">
            <v xml:space="preserve">Martin Reid </v>
          </cell>
          <cell r="D1139" t="str">
            <v>8 Graydene</v>
          </cell>
          <cell r="E1139" t="str">
            <v>32 St Georges Road</v>
          </cell>
          <cell r="F1139" t="str">
            <v>Southernwood, EastLondon</v>
          </cell>
          <cell r="G1139">
            <v>5201</v>
          </cell>
          <cell r="I1139" t="str">
            <v>043/7437328 a/h</v>
          </cell>
          <cell r="K1139" t="str">
            <v>0823015539</v>
          </cell>
          <cell r="L1139" t="str">
            <v>27823015539@vodamail.co.za</v>
          </cell>
        </row>
        <row r="1140">
          <cell r="A1140" t="str">
            <v>Martin Trump</v>
          </cell>
          <cell r="B1140" t="str">
            <v/>
          </cell>
          <cell r="C1140" t="str">
            <v/>
          </cell>
          <cell r="D1140" t="str">
            <v>4022 West 4450 South</v>
          </cell>
          <cell r="E1140" t="str">
            <v>Westhaven</v>
          </cell>
          <cell r="F1140" t="str">
            <v>Utah</v>
          </cell>
          <cell r="G1140">
            <v>84401</v>
          </cell>
          <cell r="H1140" t="str">
            <v/>
          </cell>
          <cell r="I1140" t="str">
            <v/>
          </cell>
          <cell r="J1140" t="str">
            <v/>
          </cell>
          <cell r="K1140" t="str">
            <v>801-389-6594</v>
          </cell>
          <cell r="L1140" t="str">
            <v>martintrump@comcast.net</v>
          </cell>
          <cell r="M1140" t="str">
            <v>martintrump@comcast.net</v>
          </cell>
        </row>
        <row r="1141">
          <cell r="A1141" t="str">
            <v>Martin van der Merwe</v>
          </cell>
          <cell r="D1141" t="str">
            <v>PO Box 19482</v>
          </cell>
          <cell r="E1141" t="str">
            <v>Noordbrug</v>
          </cell>
          <cell r="F1141" t="str">
            <v>2522</v>
          </cell>
          <cell r="K1141" t="str">
            <v>074 100 4952</v>
          </cell>
        </row>
        <row r="1142">
          <cell r="A1142" t="str">
            <v>Martin Vezzuto</v>
          </cell>
          <cell r="B1142" t="str">
            <v/>
          </cell>
          <cell r="C1142" t="str">
            <v/>
          </cell>
          <cell r="D1142" t="str">
            <v>1227 Bay Ridge Parkway</v>
          </cell>
          <cell r="E1142" t="str">
            <v xml:space="preserve">Brooklyn, </v>
          </cell>
          <cell r="F1142" t="str">
            <v>N.Y. 11228_2401</v>
          </cell>
          <cell r="G1142" t="str">
            <v>USA.</v>
          </cell>
          <cell r="H1142" t="str">
            <v/>
          </cell>
          <cell r="I1142" t="str">
            <v/>
          </cell>
          <cell r="J1142" t="str">
            <v/>
          </cell>
          <cell r="K1142" t="str">
            <v/>
          </cell>
          <cell r="L1142" t="str">
            <v>flytyer1227@gmail.com</v>
          </cell>
          <cell r="M1142" t="str">
            <v/>
          </cell>
        </row>
        <row r="1143">
          <cell r="A1143" t="str">
            <v>Maryna Mohr-Swart</v>
          </cell>
          <cell r="D1143" t="str">
            <v>6 Pierre ave</v>
          </cell>
          <cell r="E1143" t="str">
            <v>Bordeaux</v>
          </cell>
          <cell r="F1143" t="str">
            <v/>
          </cell>
          <cell r="G1143" t="str">
            <v>2194</v>
          </cell>
          <cell r="I1143" t="str">
            <v>011 789 1208</v>
          </cell>
          <cell r="J1143" t="str">
            <v>086 559 6908</v>
          </cell>
          <cell r="K1143" t="str">
            <v>082 882 7700</v>
          </cell>
          <cell r="L1143" t="str">
            <v xml:space="preserve"> maryna@envsustsol.co.za</v>
          </cell>
          <cell r="M1143" t="str">
            <v>mbenson420@yahoo.com</v>
          </cell>
        </row>
        <row r="1144">
          <cell r="A1144" t="str">
            <v>Mathew Danckwerts</v>
          </cell>
          <cell r="D1144" t="str">
            <v xml:space="preserve">16 Dr Malan, </v>
          </cell>
          <cell r="E1144" t="str">
            <v xml:space="preserve">Stellenbosch </v>
          </cell>
          <cell r="F1144" t="str">
            <v>7600</v>
          </cell>
          <cell r="K1144" t="str">
            <v>083 672 0161</v>
          </cell>
          <cell r="L1144" t="str">
            <v>15015939@sun.ac.za</v>
          </cell>
        </row>
        <row r="1145">
          <cell r="A1145" t="str">
            <v>Mathew Godfrey</v>
          </cell>
          <cell r="B1145" t="str">
            <v/>
          </cell>
          <cell r="C1145" t="str">
            <v/>
          </cell>
          <cell r="D1145" t="str">
            <v>23 Hertzog Street,</v>
          </cell>
          <cell r="E1145" t="str">
            <v>The Island, </v>
          </cell>
          <cell r="F1145" t="str">
            <v>Sedgefield </v>
          </cell>
          <cell r="G1145" t="str">
            <v>6573</v>
          </cell>
          <cell r="H1145" t="str">
            <v/>
          </cell>
          <cell r="I1145" t="str">
            <v/>
          </cell>
          <cell r="J1145" t="str">
            <v/>
          </cell>
          <cell r="K1145" t="str">
            <v>081 458 1606</v>
          </cell>
          <cell r="L1145" t="str">
            <v>mathewgodfrey@gmail.com</v>
          </cell>
          <cell r="M1145" t="str">
            <v/>
          </cell>
        </row>
        <row r="1146">
          <cell r="A1146" t="str">
            <v>Matt Catanese</v>
          </cell>
          <cell r="B1146" t="str">
            <v>Investment Resources Corporation</v>
          </cell>
          <cell r="C1146" t="str">
            <v/>
          </cell>
          <cell r="D1146" t="str">
            <v>7701 E. Kellogg Ste. 820</v>
          </cell>
          <cell r="E1146" t="str">
            <v xml:space="preserve">Wichita, </v>
          </cell>
          <cell r="F1146" t="str">
            <v>Kansas 67207</v>
          </cell>
          <cell r="G1146" t="str">
            <v>USA</v>
          </cell>
          <cell r="H1146" t="str">
            <v/>
          </cell>
          <cell r="I1146" t="str">
            <v>+1 316 652 0616</v>
          </cell>
          <cell r="J1146" t="str">
            <v/>
          </cell>
          <cell r="K1146" t="str">
            <v>+1 316 617 2520</v>
          </cell>
          <cell r="L1146" t="str">
            <v>matt@investmentresources.net</v>
          </cell>
          <cell r="M1146" t="str">
            <v>Mattandpatty@hotmail.com</v>
          </cell>
        </row>
        <row r="1147">
          <cell r="A1147" t="str">
            <v>Matt Hoffman</v>
          </cell>
          <cell r="D1147" t="str">
            <v>7 Dallington Square</v>
          </cell>
          <cell r="E1147" t="str">
            <v xml:space="preserve">London, </v>
          </cell>
          <cell r="F1147" t="str">
            <v>EC1V 0BZ</v>
          </cell>
          <cell r="G1147" t="str">
            <v>Great Britain</v>
          </cell>
          <cell r="I1147" t="str">
            <v/>
          </cell>
          <cell r="J1147" t="str">
            <v/>
          </cell>
          <cell r="K1147" t="str">
            <v/>
          </cell>
          <cell r="L1147" t="str">
            <v>matthewhoffman@icloud.com</v>
          </cell>
          <cell r="M1147" t="str">
            <v/>
          </cell>
        </row>
        <row r="1148">
          <cell r="A1148" t="str">
            <v>Matt Rich</v>
          </cell>
          <cell r="B1148" t="str">
            <v/>
          </cell>
          <cell r="C1148" t="str">
            <v/>
          </cell>
          <cell r="D1148" t="str">
            <v>7 Alston Square,</v>
          </cell>
          <cell r="E1148" t="str">
            <v>Claremont</v>
          </cell>
          <cell r="F1148">
            <v>7708</v>
          </cell>
          <cell r="G1148" t="str">
            <v/>
          </cell>
          <cell r="H1148" t="str">
            <v/>
          </cell>
          <cell r="I1148" t="str">
            <v/>
          </cell>
          <cell r="J1148" t="str">
            <v/>
          </cell>
          <cell r="K1148" t="str">
            <v>076 790 3642</v>
          </cell>
          <cell r="L1148" t="str">
            <v>maddyrich1@gmail.com</v>
          </cell>
          <cell r="M1148" t="str">
            <v/>
          </cell>
        </row>
        <row r="1149">
          <cell r="A1149" t="str">
            <v>Matt Schelin</v>
          </cell>
          <cell r="D1149" t="str">
            <v>11660 Olympic Drive</v>
          </cell>
          <cell r="E1149" t="str">
            <v xml:space="preserve">Plainfield, </v>
          </cell>
          <cell r="F1149" t="str">
            <v>IL 60585</v>
          </cell>
          <cell r="G1149" t="str">
            <v>USA</v>
          </cell>
          <cell r="I1149" t="str">
            <v>+1 6303628651</v>
          </cell>
          <cell r="J1149" t="str">
            <v/>
          </cell>
          <cell r="K1149" t="str">
            <v/>
          </cell>
          <cell r="L1149" t="str">
            <v>matt@mschelin.com</v>
          </cell>
          <cell r="M1149" t="str">
            <v>matt@mschelin.com</v>
          </cell>
        </row>
        <row r="1150">
          <cell r="A1150" t="str">
            <v>Matt Zilliox</v>
          </cell>
          <cell r="B1150" t="str">
            <v/>
          </cell>
          <cell r="C1150" t="str">
            <v/>
          </cell>
          <cell r="D1150" t="str">
            <v>4346 Fish Hatchery Road</v>
          </cell>
          <cell r="E1150" t="str">
            <v xml:space="preserve">Grants Pass </v>
          </cell>
          <cell r="F1150" t="str">
            <v>OR 97527</v>
          </cell>
          <cell r="G1150" t="str">
            <v>USA</v>
          </cell>
          <cell r="H1150" t="str">
            <v/>
          </cell>
          <cell r="I1150" t="str">
            <v/>
          </cell>
          <cell r="J1150" t="str">
            <v/>
          </cell>
          <cell r="K1150" t="str">
            <v>+1 503-975-5398</v>
          </cell>
          <cell r="L1150" t="str">
            <v>matt.zilliox@gmail.com</v>
          </cell>
          <cell r="M1150" t="str">
            <v/>
          </cell>
        </row>
        <row r="1151">
          <cell r="A1151" t="str">
            <v>Matthew Akerman</v>
          </cell>
          <cell r="B1151" t="str">
            <v/>
          </cell>
          <cell r="C1151" t="str">
            <v/>
          </cell>
          <cell r="D1151" t="str">
            <v>26 Oriel Road</v>
          </cell>
          <cell r="E1151" t="str">
            <v>Wembley</v>
          </cell>
          <cell r="F1151" t="str">
            <v>Pietermaritzburg</v>
          </cell>
          <cell r="G1151" t="str">
            <v>3201</v>
          </cell>
          <cell r="H1151" t="str">
            <v/>
          </cell>
          <cell r="I1151" t="str">
            <v>071 474 7798</v>
          </cell>
          <cell r="J1151" t="str">
            <v/>
          </cell>
          <cell r="K1151" t="str">
            <v/>
          </cell>
          <cell r="L1151" t="str">
            <v>akermanm@ukzn.ac.za</v>
          </cell>
          <cell r="M1151" t="str">
            <v/>
          </cell>
        </row>
        <row r="1152">
          <cell r="A1152" t="str">
            <v>Matthew Barrie Dean</v>
          </cell>
          <cell r="D1152" t="str">
            <v xml:space="preserve">9 Etive Drive </v>
          </cell>
          <cell r="E1152" t="str">
            <v>Bishopton</v>
          </cell>
          <cell r="F1152" t="str">
            <v>Renfrewshire, Scotland</v>
          </cell>
          <cell r="G1152" t="str">
            <v xml:space="preserve"> PA75EQ</v>
          </cell>
          <cell r="I1152" t="str">
            <v>+44 798 421 4342</v>
          </cell>
          <cell r="J1152" t="str">
            <v/>
          </cell>
          <cell r="K1152" t="str">
            <v>+44 798 421 4342</v>
          </cell>
          <cell r="L1152" t="str">
            <v>mbdean007@btinternet.com</v>
          </cell>
          <cell r="M1152" t="str">
            <v>mbdean007@btinternet.com</v>
          </cell>
        </row>
        <row r="1153">
          <cell r="A1153" t="str">
            <v>Matthew Benson</v>
          </cell>
          <cell r="D1153" t="str">
            <v>1237 Winerose Ct</v>
          </cell>
          <cell r="E1153" t="str">
            <v xml:space="preserve">Lodi, </v>
          </cell>
          <cell r="F1153" t="str">
            <v xml:space="preserve">California 95242 </v>
          </cell>
          <cell r="G1153" t="str">
            <v>USA</v>
          </cell>
          <cell r="I1153" t="str">
            <v/>
          </cell>
          <cell r="J1153" t="str">
            <v/>
          </cell>
          <cell r="K1153" t="str">
            <v/>
          </cell>
          <cell r="L1153" t="str">
            <v>mbenzn123@me.com</v>
          </cell>
          <cell r="M1153" t="str">
            <v>mbenson420@yahoo.com</v>
          </cell>
        </row>
        <row r="1154">
          <cell r="A1154" t="str">
            <v>Matthew Hammond</v>
          </cell>
          <cell r="B1154" t="str">
            <v/>
          </cell>
          <cell r="C1154" t="str">
            <v/>
          </cell>
          <cell r="D1154" t="str">
            <v>Postnet</v>
          </cell>
          <cell r="E1154" t="str">
            <v>The Junction Ballito</v>
          </cell>
          <cell r="F1154" t="str">
            <v/>
          </cell>
          <cell r="G1154" t="str">
            <v/>
          </cell>
          <cell r="H1154" t="str">
            <v/>
          </cell>
          <cell r="I1154" t="str">
            <v/>
          </cell>
          <cell r="J1154" t="str">
            <v/>
          </cell>
          <cell r="K1154" t="str">
            <v>+27 84 800 7143</v>
          </cell>
          <cell r="L1154" t="str">
            <v>matthew@rsagri.co.za</v>
          </cell>
          <cell r="M1154" t="str">
            <v/>
          </cell>
        </row>
        <row r="1155">
          <cell r="A1155" t="str">
            <v>Matthew Klungle</v>
          </cell>
          <cell r="B1155" t="str">
            <v/>
          </cell>
          <cell r="C1155" t="str">
            <v/>
          </cell>
          <cell r="D1155" t="str">
            <v>545 S Roberts Rd</v>
          </cell>
          <cell r="E1155" t="str">
            <v xml:space="preserve">Grayling,  </v>
          </cell>
          <cell r="F1155" t="str">
            <v>MI  49738</v>
          </cell>
          <cell r="G1155" t="str">
            <v>USA</v>
          </cell>
          <cell r="H1155" t="str">
            <v/>
          </cell>
          <cell r="I1155" t="str">
            <v>+1(406) 939-2800</v>
          </cell>
          <cell r="J1155" t="str">
            <v/>
          </cell>
          <cell r="K1155" t="str">
            <v/>
          </cell>
          <cell r="L1155" t="str">
            <v>eastbranchoutfitter@gmail.com</v>
          </cell>
          <cell r="M1155" t="str">
            <v>klungelm@hotmail.com</v>
          </cell>
        </row>
        <row r="1156">
          <cell r="A1156" t="str">
            <v>Matthew Ryan Schoonraad</v>
          </cell>
          <cell r="B1156" t="str">
            <v/>
          </cell>
          <cell r="C1156" t="str">
            <v/>
          </cell>
          <cell r="D1156" t="str">
            <v>7 Pierneef Street</v>
          </cell>
          <cell r="E1156" t="str">
            <v>Sonstraal</v>
          </cell>
          <cell r="F1156" t="str">
            <v>Durbanville</v>
          </cell>
          <cell r="G1156" t="str">
            <v>7550</v>
          </cell>
          <cell r="H1156" t="str">
            <v/>
          </cell>
          <cell r="I1156" t="str">
            <v>021 976 0311</v>
          </cell>
          <cell r="J1156" t="str">
            <v/>
          </cell>
          <cell r="K1156" t="str">
            <v>+27 74 137 0834</v>
          </cell>
          <cell r="L1156" t="str">
            <v>matthew.schoonraad@gmail.com</v>
          </cell>
          <cell r="M1156" t="str">
            <v>adblonk@hotmail.com</v>
          </cell>
        </row>
        <row r="1157">
          <cell r="A1157" t="str">
            <v>Matthias Becker Tischlermeister</v>
          </cell>
          <cell r="B1157" t="str">
            <v/>
          </cell>
          <cell r="C1157" t="str">
            <v/>
          </cell>
          <cell r="D1157" t="str">
            <v>Beim Schlump 23</v>
          </cell>
          <cell r="E1157" t="str">
            <v>Hamburg</v>
          </cell>
          <cell r="F1157" t="str">
            <v>20144 HH</v>
          </cell>
          <cell r="G1157" t="str">
            <v>Germany</v>
          </cell>
          <cell r="H1157" t="str">
            <v/>
          </cell>
          <cell r="I1157" t="str">
            <v>+49 172 452 3321</v>
          </cell>
          <cell r="J1157" t="str">
            <v/>
          </cell>
          <cell r="K1157" t="str">
            <v/>
          </cell>
          <cell r="L1157" t="str">
            <v>tischlerbecker@icloud.com</v>
          </cell>
          <cell r="M1157" t="str">
            <v/>
          </cell>
        </row>
        <row r="1158">
          <cell r="A1158" t="str">
            <v>Mattias Eklund</v>
          </cell>
          <cell r="D1158" t="str">
            <v>Götavägen 19b</v>
          </cell>
          <cell r="E1158" t="str">
            <v>89431 Själevad</v>
          </cell>
          <cell r="F1158" t="str">
            <v>Sweden</v>
          </cell>
          <cell r="L1158" t="str">
            <v>ekeneklund@hotmail.com</v>
          </cell>
        </row>
        <row r="1159">
          <cell r="A1159" t="str">
            <v>MAUMUS CLAVERIE</v>
          </cell>
          <cell r="B1159" t="str">
            <v/>
          </cell>
          <cell r="C1159" t="str">
            <v/>
          </cell>
          <cell r="D1159" t="str">
            <v>LAW OFFICES</v>
          </cell>
          <cell r="E1159" t="str">
            <v>830 UNION ST 3RD FLOOR</v>
          </cell>
          <cell r="F1159" t="str">
            <v>NEW ORLEANS LA 70112</v>
          </cell>
          <cell r="G1159" t="str">
            <v>USA</v>
          </cell>
          <cell r="H1159" t="str">
            <v/>
          </cell>
          <cell r="I1159" t="str">
            <v>1-504-722-2182</v>
          </cell>
          <cell r="J1159" t="str">
            <v>1-504-524-1066</v>
          </cell>
          <cell r="K1159" t="str">
            <v>1-504-722-2182</v>
          </cell>
          <cell r="L1159" t="str">
            <v>maumusjr@aol.com</v>
          </cell>
          <cell r="M1159" t="str">
            <v/>
          </cell>
        </row>
        <row r="1160">
          <cell r="A1160" t="str">
            <v>Max Paget</v>
          </cell>
          <cell r="D1160" t="str">
            <v>26 Red Angus Crescent</v>
          </cell>
          <cell r="E1160" t="str">
            <v>Doreen</v>
          </cell>
          <cell r="F1160" t="str">
            <v>Victoria 3754</v>
          </cell>
          <cell r="G1160" t="str">
            <v>Australia</v>
          </cell>
          <cell r="L1160" t="str">
            <v>julie_maxpaget@iinet.net.au</v>
          </cell>
          <cell r="M1160" t="str">
            <v>27823015539@vodamail.co.za</v>
          </cell>
        </row>
        <row r="1161">
          <cell r="A1161" t="str">
            <v xml:space="preserve">Max Winkler </v>
          </cell>
          <cell r="B1161" t="str">
            <v/>
          </cell>
          <cell r="C1161" t="str">
            <v/>
          </cell>
          <cell r="D1161" t="str">
            <v>Oxford Street Medical Practice</v>
          </cell>
          <cell r="E1161" t="str">
            <v>14 Oxford Street</v>
          </cell>
          <cell r="F1161" t="str">
            <v>Hout Bay</v>
          </cell>
          <cell r="G1161" t="str">
            <v>7806</v>
          </cell>
          <cell r="H1161" t="str">
            <v/>
          </cell>
          <cell r="I1161" t="str">
            <v>021 205 3660/1</v>
          </cell>
          <cell r="J1161" t="str">
            <v/>
          </cell>
          <cell r="K1161" t="str">
            <v/>
          </cell>
          <cell r="L1161" t="str">
            <v>maxwink@gmail.com</v>
          </cell>
          <cell r="M1161" t="str">
            <v/>
          </cell>
        </row>
        <row r="1162">
          <cell r="A1162" t="str">
            <v>McLane Stone</v>
          </cell>
          <cell r="D1162" t="str">
            <v>308 Emmons Dr</v>
          </cell>
          <cell r="E1162" t="str">
            <v>Apt. 6B</v>
          </cell>
          <cell r="F1162" t="str">
            <v xml:space="preserve">Princeton, </v>
          </cell>
          <cell r="G1162" t="str">
            <v>NJ 8540</v>
          </cell>
          <cell r="I1162" t="str">
            <v>+1 509-570-3564</v>
          </cell>
          <cell r="J1162" t="str">
            <v/>
          </cell>
          <cell r="K1162" t="str">
            <v/>
          </cell>
          <cell r="L1162" t="str">
            <v>mclane.stone@ptsem.edu</v>
          </cell>
          <cell r="M1162" t="str">
            <v>mclane.stone@ptsem.edu</v>
          </cell>
        </row>
        <row r="1163">
          <cell r="A1163" t="str">
            <v>Meindert Kap</v>
          </cell>
          <cell r="B1163" t="str">
            <v>Exclusief flytying atelier Kappikeflies</v>
          </cell>
          <cell r="D1163" t="str">
            <v>Batterij weg 1- 8</v>
          </cell>
          <cell r="E1163" t="str">
            <v xml:space="preserve">Brielle, </v>
          </cell>
          <cell r="F1163" t="str">
            <v>3231 AA</v>
          </cell>
          <cell r="G1163" t="str">
            <v>NEDERLAND</v>
          </cell>
          <cell r="I1163" t="str">
            <v>+31 65 133 6356</v>
          </cell>
          <cell r="J1163" t="str">
            <v/>
          </cell>
          <cell r="K1163" t="str">
            <v/>
          </cell>
          <cell r="L1163" t="str">
            <v>meindertkap@kapdak.nl</v>
          </cell>
          <cell r="M1163" t="str">
            <v>JUNIOR@KAPDAK.NL </v>
          </cell>
        </row>
        <row r="1164">
          <cell r="A1164" t="str">
            <v>Merten Jansen van Rens​burg</v>
          </cell>
          <cell r="D1164" t="str">
            <v xml:space="preserve">Po box 537 </v>
          </cell>
          <cell r="E1164" t="str">
            <v>Ngodwana</v>
          </cell>
          <cell r="F1164" t="str">
            <v/>
          </cell>
          <cell r="G1164">
            <v>1209</v>
          </cell>
          <cell r="I1164" t="str">
            <v>+27 13 734 6315</v>
          </cell>
          <cell r="J1164" t="str">
            <v>+27 13 734 6454</v>
          </cell>
          <cell r="K1164" t="str">
            <v>+27 82 876 7635</v>
          </cell>
          <cell r="L1164" t="str">
            <v>merten.jansenvanrens​burg@sappi.com</v>
          </cell>
          <cell r="M1164" t="str">
            <v/>
          </cell>
        </row>
        <row r="1165">
          <cell r="A1165" t="str">
            <v>Mervyn Amos</v>
          </cell>
          <cell r="D1165" t="str">
            <v>5 Bardolph Close</v>
          </cell>
          <cell r="E1165" t="str">
            <v>Swadlincote, Derbyshire</v>
          </cell>
          <cell r="F1165" t="str">
            <v>DE11 9SD</v>
          </cell>
          <cell r="G1165" t="str">
            <v>UK</v>
          </cell>
          <cell r="L1165" t="str">
            <v>AmosM@ingg.com</v>
          </cell>
        </row>
        <row r="1166">
          <cell r="A1166" t="str">
            <v>Merwe Erasmus</v>
          </cell>
          <cell r="D1166" t="str">
            <v>PO Box 93</v>
          </cell>
          <cell r="E1166" t="str">
            <v>Lonehill</v>
          </cell>
          <cell r="F1166">
            <v>2062</v>
          </cell>
          <cell r="I1166" t="str">
            <v xml:space="preserve"> (012) 673- 0003</v>
          </cell>
          <cell r="J1166" t="str">
            <v>(012) 673- 0055</v>
          </cell>
          <cell r="K1166" t="str">
            <v>082 601 3266</v>
          </cell>
          <cell r="L1166" t="str">
            <v>merwe.erasmus@brolink.co.za</v>
          </cell>
        </row>
        <row r="1167">
          <cell r="A1167" t="str">
            <v>Michael Adams</v>
          </cell>
          <cell r="B1167" t="str">
            <v/>
          </cell>
          <cell r="C1167" t="str">
            <v/>
          </cell>
          <cell r="D1167" t="str">
            <v>10  Boncath Road</v>
          </cell>
          <cell r="E1167" t="str">
            <v>Butler</v>
          </cell>
          <cell r="F1167" t="str">
            <v>Perth WA 6036</v>
          </cell>
          <cell r="G1167" t="str">
            <v>Australia</v>
          </cell>
          <cell r="H1167" t="str">
            <v/>
          </cell>
          <cell r="I1167" t="str">
            <v/>
          </cell>
          <cell r="J1167" t="str">
            <v/>
          </cell>
          <cell r="K1167">
            <v>452335644</v>
          </cell>
          <cell r="L1167" t="str">
            <v>michaeladams5961@yahoo.com</v>
          </cell>
          <cell r="M1167" t="str">
            <v>michaeladams5961@yahoo.com</v>
          </cell>
        </row>
        <row r="1168">
          <cell r="A1168" t="str">
            <v>Michael Albano</v>
          </cell>
          <cell r="D1168" t="str">
            <v>100 La Rue Drive</v>
          </cell>
          <cell r="E1168" t="str">
            <v xml:space="preserve">Huntington, </v>
          </cell>
          <cell r="F1168" t="str">
            <v>NY 11743</v>
          </cell>
          <cell r="G1168" t="str">
            <v>USA</v>
          </cell>
          <cell r="I1168" t="str">
            <v>+1 516-698-8472</v>
          </cell>
          <cell r="J1168" t="str">
            <v/>
          </cell>
          <cell r="K1168" t="str">
            <v/>
          </cell>
          <cell r="L1168" t="str">
            <v>mvalbano@gmail.com</v>
          </cell>
          <cell r="M1168" t="str">
            <v>mvalbano@gmail.com</v>
          </cell>
        </row>
        <row r="1169">
          <cell r="A1169" t="str">
            <v>Michael Brown</v>
          </cell>
          <cell r="B1169" t="str">
            <v/>
          </cell>
          <cell r="C1169" t="str">
            <v/>
          </cell>
          <cell r="D1169" t="str">
            <v>108 Bonwood Drive</v>
          </cell>
          <cell r="E1169" t="str">
            <v xml:space="preserve">Round Rock, </v>
          </cell>
          <cell r="F1169" t="str">
            <v>TX 78681</v>
          </cell>
          <cell r="G1169" t="str">
            <v>USA</v>
          </cell>
          <cell r="H1169" t="str">
            <v/>
          </cell>
          <cell r="I1169" t="str">
            <v/>
          </cell>
          <cell r="J1169" t="str">
            <v/>
          </cell>
          <cell r="K1169" t="str">
            <v/>
          </cell>
          <cell r="L1169" t="str">
            <v>flyfishertx@gmail.com</v>
          </cell>
          <cell r="M1169" t="str">
            <v/>
          </cell>
        </row>
        <row r="1170">
          <cell r="A1170" t="str">
            <v>Michael Butt</v>
          </cell>
          <cell r="B1170" t="str">
            <v/>
          </cell>
          <cell r="C1170" t="str">
            <v/>
          </cell>
          <cell r="D1170" t="str">
            <v>Rockhaven Farm</v>
          </cell>
          <cell r="E1170" t="str">
            <v>PO Box 130</v>
          </cell>
          <cell r="F1170" t="str">
            <v>Elgin</v>
          </cell>
          <cell r="G1170" t="str">
            <v>7180</v>
          </cell>
          <cell r="H1170" t="str">
            <v/>
          </cell>
          <cell r="I1170" t="str">
            <v/>
          </cell>
          <cell r="J1170" t="str">
            <v/>
          </cell>
          <cell r="K1170" t="str">
            <v>082 742 4911</v>
          </cell>
          <cell r="L1170" t="str">
            <v>emjaybutt@rockhavenfarm.co.za</v>
          </cell>
          <cell r="M1170" t="str">
            <v/>
          </cell>
        </row>
        <row r="1171">
          <cell r="A1171" t="str">
            <v>Michael Cranston</v>
          </cell>
          <cell r="B1171" t="str">
            <v/>
          </cell>
          <cell r="C1171" t="str">
            <v/>
          </cell>
          <cell r="D1171" t="str">
            <v>P.O. Box 202</v>
          </cell>
          <cell r="E1171" t="str">
            <v>Jamberoo 2533</v>
          </cell>
          <cell r="F1171" t="str">
            <v>N.S.W.</v>
          </cell>
          <cell r="G1171" t="str">
            <v>AUSTRALIA</v>
          </cell>
          <cell r="H1171" t="str">
            <v/>
          </cell>
          <cell r="I1171" t="str">
            <v>H. 0242361125</v>
          </cell>
          <cell r="J1171" t="str">
            <v/>
          </cell>
          <cell r="K1171">
            <v>431514037</v>
          </cell>
          <cell r="L1171" t="str">
            <v>crano1962@gmail.com</v>
          </cell>
          <cell r="M1171" t="str">
            <v/>
          </cell>
        </row>
        <row r="1172">
          <cell r="A1172" t="str">
            <v>Michael Currie</v>
          </cell>
          <cell r="D1172" t="str">
            <v>708 Ashland St.</v>
          </cell>
          <cell r="E1172" t="str">
            <v>Ashland</v>
          </cell>
          <cell r="F1172" t="str">
            <v xml:space="preserve"> OR 97520</v>
          </cell>
          <cell r="G1172" t="str">
            <v>USA</v>
          </cell>
          <cell r="L1172" t="str">
            <v xml:space="preserve"> mdmc.currie@gmail.com</v>
          </cell>
        </row>
        <row r="1173">
          <cell r="A1173" t="str">
            <v>Michael Day</v>
          </cell>
          <cell r="B1173" t="str">
            <v/>
          </cell>
          <cell r="C1173" t="str">
            <v/>
          </cell>
          <cell r="D1173" t="str">
            <v>2262 Tangerine St.</v>
          </cell>
          <cell r="E1173" t="str">
            <v xml:space="preserve">Sparks, </v>
          </cell>
          <cell r="F1173" t="str">
            <v>NV 89434</v>
          </cell>
          <cell r="G1173" t="str">
            <v>USA</v>
          </cell>
          <cell r="H1173" t="str">
            <v/>
          </cell>
          <cell r="I1173" t="str">
            <v>775-287-2931</v>
          </cell>
          <cell r="J1173" t="str">
            <v/>
          </cell>
          <cell r="K1173" t="str">
            <v/>
          </cell>
          <cell r="L1173" t="str">
            <v>mday212735@aol.com</v>
          </cell>
          <cell r="M1173" t="str">
            <v>mday212735@aol.com</v>
          </cell>
        </row>
        <row r="1174">
          <cell r="A1174" t="str">
            <v>Michael Dodd</v>
          </cell>
          <cell r="B1174" t="str">
            <v/>
          </cell>
          <cell r="C1174" t="str">
            <v/>
          </cell>
          <cell r="D1174" t="str">
            <v>82 Elmwood Park Gardens</v>
          </cell>
          <cell r="E1174" t="str">
            <v>Newcastle upon Tyne</v>
          </cell>
          <cell r="F1174" t="str">
            <v>NE13 9DP</v>
          </cell>
          <cell r="G1174" t="str">
            <v>United Kingdom</v>
          </cell>
          <cell r="H1174" t="str">
            <v/>
          </cell>
          <cell r="I1174" t="str">
            <v>+44 752 392 0737</v>
          </cell>
          <cell r="J1174" t="str">
            <v/>
          </cell>
          <cell r="K1174" t="str">
            <v/>
          </cell>
          <cell r="L1174" t="str">
            <v>doddsy2012@gmail.com</v>
          </cell>
          <cell r="M1174" t="str">
            <v>doddsy2000@hotmail.com</v>
          </cell>
        </row>
        <row r="1175">
          <cell r="A1175" t="str">
            <v>Michael Harlos</v>
          </cell>
          <cell r="B1175" t="str">
            <v/>
          </cell>
          <cell r="C1175" t="str">
            <v/>
          </cell>
          <cell r="D1175" t="str">
            <v>433 Kingston Crescent</v>
          </cell>
          <cell r="E1175" t="str">
            <v>Winnipeg   MB</v>
          </cell>
          <cell r="F1175" t="str">
            <v>Canada</v>
          </cell>
          <cell r="G1175" t="str">
            <v>R2M 0V1</v>
          </cell>
          <cell r="H1175" t="str">
            <v/>
          </cell>
          <cell r="I1175" t="str">
            <v>1-204-475-9381</v>
          </cell>
          <cell r="J1175" t="str">
            <v/>
          </cell>
          <cell r="K1175" t="str">
            <v>1-204-227-8999</v>
          </cell>
          <cell r="L1175" t="str">
            <v>mikeharlos@me.com</v>
          </cell>
          <cell r="M1175" t="str">
            <v>mikeharlos@me.com</v>
          </cell>
        </row>
        <row r="1176">
          <cell r="A1176" t="str">
            <v>Michael Holland</v>
          </cell>
          <cell r="D1176" t="str">
            <v xml:space="preserve">320 Harvest Drive </v>
          </cell>
          <cell r="E1176" t="str">
            <v xml:space="preserve"> Watsonville </v>
          </cell>
          <cell r="F1176" t="str">
            <v>California, 95076</v>
          </cell>
          <cell r="G1176" t="str">
            <v>USA</v>
          </cell>
          <cell r="I1176" t="str">
            <v/>
          </cell>
          <cell r="J1176" t="str">
            <v/>
          </cell>
          <cell r="K1176" t="str">
            <v/>
          </cell>
          <cell r="L1176" t="str">
            <v>flyfishing52@yahoo.com</v>
          </cell>
          <cell r="M1176" t="str">
            <v>flyfishing52@yahoo.com</v>
          </cell>
        </row>
        <row r="1177">
          <cell r="A1177" t="str">
            <v>Michael Maywhort</v>
          </cell>
          <cell r="B1177" t="str">
            <v/>
          </cell>
          <cell r="C1177" t="str">
            <v/>
          </cell>
          <cell r="D1177" t="str">
            <v>68101 Highway 2</v>
          </cell>
          <cell r="E1177" t="str">
            <v>Moyie Springs</v>
          </cell>
          <cell r="F1177" t="str">
            <v>Idaho, 83845</v>
          </cell>
          <cell r="G1177" t="str">
            <v>USA</v>
          </cell>
          <cell r="H1177" t="str">
            <v/>
          </cell>
          <cell r="I1177" t="str">
            <v/>
          </cell>
          <cell r="J1177" t="str">
            <v/>
          </cell>
          <cell r="K1177" t="str">
            <v/>
          </cell>
          <cell r="L1177" t="str">
            <v>michaelrockydoc@outlook.com</v>
          </cell>
          <cell r="M1177" t="str">
            <v>maywhortdonna@yahoo.com</v>
          </cell>
        </row>
        <row r="1178">
          <cell r="A1178" t="str">
            <v>Michael McMenamin</v>
          </cell>
          <cell r="B1178" t="str">
            <v>A.M Angling</v>
          </cell>
          <cell r="C1178" t="str">
            <v/>
          </cell>
          <cell r="D1178" t="str">
            <v>The Mall 13 Frances Street</v>
          </cell>
          <cell r="E1178" t="str">
            <v>Newtownards, 'Co Down</v>
          </cell>
          <cell r="F1178" t="str">
            <v>BT23 7DW</v>
          </cell>
          <cell r="G1178" t="str">
            <v>Northern Ireland</v>
          </cell>
          <cell r="I1178" t="str">
            <v/>
          </cell>
          <cell r="J1178" t="str">
            <v/>
          </cell>
          <cell r="K1178" t="str">
            <v/>
          </cell>
          <cell r="L1178" t="str">
            <v>salarsupplies@gmail.com</v>
          </cell>
          <cell r="M1178" t="str">
            <v/>
          </cell>
        </row>
        <row r="1179">
          <cell r="A1179" t="str">
            <v>Michael Meerkotter</v>
          </cell>
          <cell r="D1179" t="str">
            <v>11 Heytor Rd</v>
          </cell>
          <cell r="E1179" t="str">
            <v xml:space="preserve">Victory Park </v>
          </cell>
          <cell r="F1179" t="str">
            <v>Johannesburg</v>
          </cell>
          <cell r="G1179" t="str">
            <v>  2195</v>
          </cell>
          <cell r="K1179" t="str">
            <v>073 443 9524</v>
          </cell>
          <cell r="L1179" t="str">
            <v>ddmv@vodamail.co.za</v>
          </cell>
        </row>
        <row r="1180">
          <cell r="A1180" t="str">
            <v>Michael Molenaar</v>
          </cell>
          <cell r="D1180" t="str">
            <v>c/o HG Molenaar</v>
          </cell>
          <cell r="E1180" t="str">
            <v>Jan van Riebeeck Drive</v>
          </cell>
          <cell r="F1180" t="str">
            <v>Paarl</v>
          </cell>
          <cell r="G1180">
            <v>7646</v>
          </cell>
          <cell r="I1180" t="str">
            <v/>
          </cell>
          <cell r="J1180">
            <v>218682209</v>
          </cell>
          <cell r="K1180" t="str">
            <v/>
          </cell>
          <cell r="L1180" t="str">
            <v>mmolenaar@hispeed.ch</v>
          </cell>
          <cell r="M1180" t="str">
            <v/>
          </cell>
        </row>
        <row r="1181">
          <cell r="A1181" t="str">
            <v>Michael Obkirchner</v>
          </cell>
          <cell r="B1181" t="str">
            <v/>
          </cell>
          <cell r="C1181" t="str">
            <v/>
          </cell>
          <cell r="D1181" t="str">
            <v xml:space="preserve">Memlingstr. 1A, </v>
          </cell>
          <cell r="E1181" t="str">
            <v>Gartenhaus</v>
          </cell>
          <cell r="F1181" t="str">
            <v>12203 Berlin</v>
          </cell>
          <cell r="G1181" t="str">
            <v>GERMANY</v>
          </cell>
          <cell r="H1181" t="str">
            <v/>
          </cell>
          <cell r="I1181" t="str">
            <v/>
          </cell>
          <cell r="J1181" t="str">
            <v/>
          </cell>
          <cell r="K1181" t="str">
            <v/>
          </cell>
          <cell r="L1181" t="str">
            <v>michael.obkirchner@gmx.de</v>
          </cell>
          <cell r="M1181" t="str">
            <v/>
          </cell>
        </row>
        <row r="1182">
          <cell r="A1182" t="str">
            <v xml:space="preserve">Michael Roberts </v>
          </cell>
          <cell r="D1182" t="str">
            <v>14 Dol-y-Pandy</v>
          </cell>
          <cell r="E1182" t="str">
            <v>Bedwas  Caerphilly</v>
          </cell>
          <cell r="F1182" t="str">
            <v>Mid Glamorgan</v>
          </cell>
          <cell r="G1182" t="str">
            <v>Wales  UK</v>
          </cell>
          <cell r="K1182">
            <v>2920852168</v>
          </cell>
          <cell r="L1182" t="str">
            <v>michaelh.roberts@ge.com</v>
          </cell>
        </row>
        <row r="1183">
          <cell r="A1183" t="str">
            <v>Michael Sexton</v>
          </cell>
          <cell r="D1183" t="str">
            <v>219 Indian Wells Drive</v>
          </cell>
          <cell r="E1183" t="str">
            <v>Spartanburg, SC 29306</v>
          </cell>
          <cell r="F1183" t="str">
            <v>USA</v>
          </cell>
          <cell r="G1183" t="str">
            <v/>
          </cell>
          <cell r="I1183" t="str">
            <v>+18645902436</v>
          </cell>
          <cell r="J1183" t="str">
            <v/>
          </cell>
          <cell r="K1183" t="str">
            <v/>
          </cell>
          <cell r="L1183" t="str">
            <v>m.sexton@pb-i.com</v>
          </cell>
          <cell r="M1183" t="str">
            <v>msexton0461@aol.com</v>
          </cell>
        </row>
        <row r="1184">
          <cell r="A1184" t="str">
            <v>Michael Shuttleworth</v>
          </cell>
          <cell r="B1184" t="str">
            <v>Mondi</v>
          </cell>
          <cell r="C1184" t="str">
            <v/>
          </cell>
          <cell r="D1184" t="str">
            <v>42 Groenekloof Road</v>
          </cell>
          <cell r="E1184" t="str">
            <v>Hilton</v>
          </cell>
          <cell r="F1184" t="str">
            <v/>
          </cell>
          <cell r="G1184" t="str">
            <v>3245</v>
          </cell>
          <cell r="H1184" t="str">
            <v/>
          </cell>
          <cell r="I1184" t="str">
            <v>+27 35 902 2771</v>
          </cell>
          <cell r="J1184" t="str">
            <v/>
          </cell>
          <cell r="K1184" t="str">
            <v>+27 82 923 5347</v>
          </cell>
          <cell r="L1184" t="str">
            <v>michael.shuttleworth@mondigroup.com</v>
          </cell>
          <cell r="M1184" t="str">
            <v/>
          </cell>
        </row>
        <row r="1185">
          <cell r="A1185" t="str">
            <v>Michael T James</v>
          </cell>
          <cell r="B1185" t="str">
            <v/>
          </cell>
          <cell r="C1185" t="str">
            <v/>
          </cell>
          <cell r="D1185" t="str">
            <v>52 Booth Lane</v>
          </cell>
          <cell r="E1185" t="str">
            <v xml:space="preserve">Haverford  </v>
          </cell>
          <cell r="F1185" t="str">
            <v xml:space="preserve">PA  19041 </v>
          </cell>
          <cell r="G1185" t="str">
            <v>USA</v>
          </cell>
          <cell r="H1185" t="str">
            <v/>
          </cell>
          <cell r="I1185" t="str">
            <v>+1 610-308-4465</v>
          </cell>
          <cell r="J1185" t="str">
            <v/>
          </cell>
          <cell r="K1185" t="str">
            <v>+1 610-308-4465</v>
          </cell>
          <cell r="L1185" t="str">
            <v>mike@mjamesarchitecture.com</v>
          </cell>
          <cell r="M1185" t="str">
            <v/>
          </cell>
        </row>
        <row r="1186">
          <cell r="A1186" t="str">
            <v>Michael Tate</v>
          </cell>
          <cell r="D1186" t="str">
            <v>3309 OAKMOORE DRIVE</v>
          </cell>
          <cell r="E1186" t="str">
            <v>POPLAR BLUFF</v>
          </cell>
          <cell r="F1186" t="str">
            <v>MISSOURI 63901</v>
          </cell>
          <cell r="G1186" t="str">
            <v>USA</v>
          </cell>
          <cell r="L1186" t="str">
            <v>mike.tate@boycomonline.com</v>
          </cell>
        </row>
        <row r="1187">
          <cell r="A1187" t="str">
            <v>Michael Van Zyl</v>
          </cell>
          <cell r="B1187" t="str">
            <v/>
          </cell>
          <cell r="C1187" t="str">
            <v/>
          </cell>
          <cell r="D1187" t="str">
            <v xml:space="preserve">22 Yellowwood Crescent, </v>
          </cell>
          <cell r="E1187" t="str">
            <v>Aspen Hills</v>
          </cell>
          <cell r="F1187" t="str">
            <v>Mulbarton 2059</v>
          </cell>
          <cell r="G1187" t="str">
            <v>Johannesburg</v>
          </cell>
          <cell r="H1187" t="str">
            <v/>
          </cell>
          <cell r="I1187" t="str">
            <v/>
          </cell>
          <cell r="J1187" t="str">
            <v/>
          </cell>
          <cell r="K1187" t="str">
            <v>083 267 8436</v>
          </cell>
          <cell r="L1187" t="str">
            <v>michaelcraig.vanzyl@gmail.com</v>
          </cell>
          <cell r="M1187" t="str">
            <v/>
          </cell>
        </row>
        <row r="1188">
          <cell r="A1188" t="str">
            <v>Michael Zoelffel</v>
          </cell>
          <cell r="D1188" t="str">
            <v>Muehlspielweg 10</v>
          </cell>
          <cell r="E1188" t="str">
            <v>37077 Goettingen</v>
          </cell>
          <cell r="F1188" t="str">
            <v>GERMANY</v>
          </cell>
          <cell r="G1188" t="str">
            <v/>
          </cell>
          <cell r="I1188" t="str">
            <v>0049-551-3076167</v>
          </cell>
          <cell r="J1188" t="str">
            <v/>
          </cell>
          <cell r="K1188" t="str">
            <v/>
          </cell>
          <cell r="L1188" t="str">
            <v>federkiel@online.de</v>
          </cell>
          <cell r="M1188" t="str">
            <v>federkiel@online.de</v>
          </cell>
        </row>
        <row r="1189">
          <cell r="A1189" t="str">
            <v>MICHEL FERHADIAN</v>
          </cell>
          <cell r="D1189" t="str">
            <v>8, RUE GEORGES REMOND</v>
          </cell>
          <cell r="E1189" t="str">
            <v>93220 GAGNY</v>
          </cell>
          <cell r="F1189" t="str">
            <v>FRANCE</v>
          </cell>
          <cell r="I1189" t="str">
            <v/>
          </cell>
          <cell r="J1189" t="str">
            <v/>
          </cell>
          <cell r="K1189" t="str">
            <v/>
          </cell>
          <cell r="L1189" t="str">
            <v>michel@dartybox.com</v>
          </cell>
          <cell r="M1189" t="str">
            <v>michel@dartybox.com</v>
          </cell>
        </row>
        <row r="1190">
          <cell r="A1190" t="str">
            <v>Michele Markham</v>
          </cell>
          <cell r="D1190" t="str">
            <v>PO Box 797</v>
          </cell>
          <cell r="E1190" t="str">
            <v>Wynyard</v>
          </cell>
          <cell r="F1190" t="str">
            <v>Tasmania 7325</v>
          </cell>
          <cell r="G1190" t="str">
            <v>AUSTRALIA</v>
          </cell>
          <cell r="I1190" t="str">
            <v>+ 61 36443 4465</v>
          </cell>
          <cell r="J1190" t="str">
            <v/>
          </cell>
          <cell r="K1190" t="str">
            <v/>
          </cell>
          <cell r="L1190" t="str">
            <v>strathco10@bigpond.com</v>
          </cell>
          <cell r="M1190" t="str">
            <v/>
          </cell>
        </row>
        <row r="1191">
          <cell r="A1191" t="str">
            <v>Michiel van Rooy</v>
          </cell>
          <cell r="B1191" t="str">
            <v/>
          </cell>
          <cell r="C1191" t="str">
            <v/>
          </cell>
          <cell r="D1191" t="str">
            <v>Po box 12120</v>
          </cell>
          <cell r="E1191" t="str">
            <v>Die Hoewes</v>
          </cell>
          <cell r="F1191" t="str">
            <v>Centurion</v>
          </cell>
          <cell r="G1191" t="str">
            <v>0163</v>
          </cell>
          <cell r="H1191" t="str">
            <v/>
          </cell>
          <cell r="I1191" t="str">
            <v>061 163 4800</v>
          </cell>
          <cell r="J1191" t="str">
            <v/>
          </cell>
          <cell r="K1191" t="str">
            <v>061 163 4800</v>
          </cell>
          <cell r="L1191" t="str">
            <v>michielvanrooy@gmail.com</v>
          </cell>
          <cell r="M1191" t="str">
            <v/>
          </cell>
        </row>
        <row r="1192">
          <cell r="A1192" t="str">
            <v>Mick Gosney</v>
          </cell>
          <cell r="B1192" t="str">
            <v/>
          </cell>
          <cell r="C1192" t="str">
            <v/>
          </cell>
          <cell r="D1192" t="str">
            <v>Postnet Suite 279, Private Bag X4,</v>
          </cell>
          <cell r="E1192" t="str">
            <v>Wiedrapark</v>
          </cell>
          <cell r="F1192" t="str">
            <v>Centurion, Gauteng</v>
          </cell>
          <cell r="G1192" t="str">
            <v>0149</v>
          </cell>
          <cell r="H1192" t="str">
            <v/>
          </cell>
          <cell r="I1192" t="str">
            <v>079 633 1431</v>
          </cell>
          <cell r="J1192" t="str">
            <v/>
          </cell>
          <cell r="K1192" t="str">
            <v>079 633 1431</v>
          </cell>
          <cell r="L1192" t="str">
            <v>mick_ocean@yahoo.co.uk</v>
          </cell>
          <cell r="M1192" t="str">
            <v/>
          </cell>
        </row>
        <row r="1193">
          <cell r="A1193" t="str">
            <v>Miguel Tomas Olmos</v>
          </cell>
          <cell r="B1193" t="str">
            <v/>
          </cell>
          <cell r="C1193" t="str">
            <v/>
          </cell>
          <cell r="D1193" t="str">
            <v>C/Costa Brava 33</v>
          </cell>
          <cell r="E1193" t="str">
            <v>08338 Premia de Dalt</v>
          </cell>
          <cell r="F1193" t="str">
            <v>Barcelona</v>
          </cell>
          <cell r="G1193" t="str">
            <v>Spain</v>
          </cell>
          <cell r="H1193" t="str">
            <v/>
          </cell>
          <cell r="I1193" t="str">
            <v>+34-62 978 7951</v>
          </cell>
          <cell r="J1193" t="str">
            <v/>
          </cell>
          <cell r="K1193" t="str">
            <v>+34-62 978 7951</v>
          </cell>
          <cell r="L1193" t="str">
            <v>snakea0853754@gmail.com</v>
          </cell>
          <cell r="M1193" t="str">
            <v>snakea0853754@gmail.com</v>
          </cell>
        </row>
        <row r="1194">
          <cell r="A1194" t="str">
            <v>Miha Sternad</v>
          </cell>
          <cell r="B1194" t="str">
            <v/>
          </cell>
          <cell r="C1194" t="str">
            <v/>
          </cell>
          <cell r="D1194" t="str">
            <v>Bühlfeld 13</v>
          </cell>
          <cell r="E1194" t="str">
            <v>5630 Muri AG</v>
          </cell>
          <cell r="F1194" t="str">
            <v>Schweiz</v>
          </cell>
          <cell r="G1194" t="str">
            <v/>
          </cell>
          <cell r="H1194" t="str">
            <v/>
          </cell>
          <cell r="I1194" t="str">
            <v/>
          </cell>
          <cell r="J1194" t="str">
            <v/>
          </cell>
          <cell r="K1194" t="str">
            <v>+41766122399</v>
          </cell>
          <cell r="L1194" t="str">
            <v>miha.sternad@gmail.com</v>
          </cell>
          <cell r="M1194" t="str">
            <v>miha.sternad@gmail.com</v>
          </cell>
        </row>
        <row r="1195">
          <cell r="A1195" t="str">
            <v>Mike Arnold</v>
          </cell>
          <cell r="D1195" t="str">
            <v>3705 Arctic #256</v>
          </cell>
          <cell r="E1195" t="str">
            <v>Anchorage</v>
          </cell>
          <cell r="F1195" t="str">
            <v>Alaska</v>
          </cell>
          <cell r="G1195" t="str">
            <v>99503</v>
          </cell>
          <cell r="L1195" t="str">
            <v>rugmugger@webtv.net</v>
          </cell>
        </row>
        <row r="1196">
          <cell r="A1196" t="str">
            <v>Mike Beaumont</v>
          </cell>
          <cell r="B1196" t="str">
            <v/>
          </cell>
          <cell r="C1196" t="str">
            <v/>
          </cell>
          <cell r="D1196" t="str">
            <v>59 Jellico Ave</v>
          </cell>
          <cell r="E1196" t="str">
            <v>Melrose</v>
          </cell>
          <cell r="F1196" t="str">
            <v>Johannesburg</v>
          </cell>
          <cell r="G1196" t="str">
            <v>2196</v>
          </cell>
          <cell r="H1196" t="str">
            <v/>
          </cell>
          <cell r="I1196" t="str">
            <v>082 828 4925</v>
          </cell>
          <cell r="J1196" t="str">
            <v/>
          </cell>
          <cell r="K1196" t="str">
            <v>082 828 4925</v>
          </cell>
          <cell r="L1196" t="str">
            <v>Mike.Beaumont@hrirconsultancy.com</v>
          </cell>
          <cell r="M1196" t="str">
            <v/>
          </cell>
        </row>
        <row r="1197">
          <cell r="A1197" t="str">
            <v>Mike Friday</v>
          </cell>
          <cell r="D1197" t="str">
            <v>3415 Anguilla Way</v>
          </cell>
          <cell r="E1197" t="str">
            <v xml:space="preserve">Naples, </v>
          </cell>
          <cell r="F1197" t="str">
            <v>FL 34119</v>
          </cell>
          <cell r="G1197" t="str">
            <v>USA</v>
          </cell>
          <cell r="I1197" t="str">
            <v/>
          </cell>
          <cell r="J1197" t="str">
            <v/>
          </cell>
          <cell r="K1197" t="str">
            <v/>
          </cell>
          <cell r="L1197" t="str">
            <v>talisman2@aol.com via mx.aol.com</v>
          </cell>
          <cell r="M1197" t="str">
            <v/>
          </cell>
        </row>
        <row r="1198">
          <cell r="A1198" t="str">
            <v>Mike Hallam</v>
          </cell>
          <cell r="D1198" t="str">
            <v>Linton/3a</v>
          </cell>
          <cell r="E1198" t="str">
            <v>Beaufront Road</v>
          </cell>
          <cell r="F1198" t="str">
            <v>Camberley</v>
          </cell>
          <cell r="G1198" t="str">
            <v>GU15 1NE,  UK</v>
          </cell>
          <cell r="I1198" t="str">
            <v/>
          </cell>
          <cell r="J1198" t="str">
            <v/>
          </cell>
          <cell r="K1198" t="str">
            <v>"+44(0)1276 506131"</v>
          </cell>
          <cell r="L1198" t="str">
            <v>adminuse@ntlworld.com</v>
          </cell>
          <cell r="M1198" t="str">
            <v>mike.hallam@ntlworld.com</v>
          </cell>
        </row>
        <row r="1199">
          <cell r="A1199" t="str">
            <v>Mike James</v>
          </cell>
          <cell r="B1199" t="str">
            <v/>
          </cell>
          <cell r="C1199" t="str">
            <v/>
          </cell>
          <cell r="D1199" t="str">
            <v>52 Booth Lane</v>
          </cell>
          <cell r="E1199" t="str">
            <v xml:space="preserve">Haverford, </v>
          </cell>
          <cell r="F1199" t="str">
            <v>PA 19041</v>
          </cell>
          <cell r="G1199" t="str">
            <v>USA</v>
          </cell>
          <cell r="H1199" t="str">
            <v/>
          </cell>
          <cell r="I1199" t="str">
            <v>+1484-416-3304</v>
          </cell>
          <cell r="J1199" t="str">
            <v>+1 610-896-3604</v>
          </cell>
          <cell r="K1199" t="str">
            <v>+1 610-308-4465</v>
          </cell>
          <cell r="L1199" t="str">
            <v>mike@mjamesarchitecture.com</v>
          </cell>
          <cell r="M1199" t="str">
            <v>mike@mjamesarchitecture.com</v>
          </cell>
        </row>
        <row r="1200">
          <cell r="A1200" t="str">
            <v>Mike Johnson</v>
          </cell>
          <cell r="B1200" t="str">
            <v/>
          </cell>
          <cell r="C1200" t="str">
            <v/>
          </cell>
          <cell r="D1200" t="str">
            <v>NEWENCO, 19 THE SQUARE</v>
          </cell>
          <cell r="E1200" t="str">
            <v>SANDBACH, CHESHIRE</v>
          </cell>
          <cell r="F1200" t="str">
            <v>CW11 1AT</v>
          </cell>
          <cell r="G1200" t="str">
            <v>UNITED KINGDOM</v>
          </cell>
          <cell r="H1200" t="str">
            <v/>
          </cell>
          <cell r="I1200" t="str">
            <v>+447771644232</v>
          </cell>
          <cell r="J1200" t="str">
            <v/>
          </cell>
          <cell r="K1200" t="str">
            <v/>
          </cell>
          <cell r="L1200" t="str">
            <v>mike@newenco.co.uk</v>
          </cell>
          <cell r="M1200" t="str">
            <v>mike@moorland.eclipse.co.uk</v>
          </cell>
        </row>
        <row r="1201">
          <cell r="A1201" t="str">
            <v>Mike Krix</v>
          </cell>
          <cell r="B1201" t="str">
            <v/>
          </cell>
          <cell r="C1201" t="str">
            <v/>
          </cell>
          <cell r="D1201" t="str">
            <v>1000 Pebble Beach Cove</v>
          </cell>
          <cell r="E1201" t="str">
            <v xml:space="preserve">Painesville </v>
          </cell>
          <cell r="F1201" t="str">
            <v>Ohio 44077</v>
          </cell>
          <cell r="G1201" t="str">
            <v>USA</v>
          </cell>
          <cell r="H1201" t="str">
            <v/>
          </cell>
          <cell r="I1201" t="str">
            <v>+1 440 463 6016</v>
          </cell>
          <cell r="J1201" t="str">
            <v/>
          </cell>
          <cell r="K1201" t="str">
            <v/>
          </cell>
          <cell r="L1201" t="str">
            <v/>
          </cell>
          <cell r="M1201" t="str">
            <v>mikekrix@hotmail.com</v>
          </cell>
        </row>
        <row r="1202">
          <cell r="A1202" t="str">
            <v>Mike Maltby</v>
          </cell>
          <cell r="B1202" t="str">
            <v/>
          </cell>
          <cell r="C1202" t="str">
            <v/>
          </cell>
          <cell r="D1202" t="str">
            <v>Law Office of Michael Maltby</v>
          </cell>
          <cell r="E1202" t="str">
            <v>705 South 9th St. Suite 206</v>
          </cell>
          <cell r="F1202" t="str">
            <v>Tacoma, WA 98405</v>
          </cell>
          <cell r="G1202" t="str">
            <v>USA</v>
          </cell>
          <cell r="H1202" t="str">
            <v/>
          </cell>
          <cell r="I1202" t="str">
            <v>+61 (253) 572-1500 </v>
          </cell>
          <cell r="J1202" t="str">
            <v/>
          </cell>
          <cell r="K1202" t="str">
            <v/>
          </cell>
          <cell r="L1202" t="str">
            <v>michael.maltby@comcast.net</v>
          </cell>
          <cell r="M1202" t="str">
            <v/>
          </cell>
        </row>
        <row r="1203">
          <cell r="A1203" t="str">
            <v>Mike McKinzie</v>
          </cell>
          <cell r="B1203" t="str">
            <v>Novozymes North America Inc.</v>
          </cell>
          <cell r="C1203" t="str">
            <v/>
          </cell>
          <cell r="D1203" t="str">
            <v>Novozymes North America Inc.</v>
          </cell>
          <cell r="E1203" t="str">
            <v>77 Perry Chapel Church Road</v>
          </cell>
          <cell r="F1203" t="str">
            <v xml:space="preserve">Franklinton NC 27525 </v>
          </cell>
          <cell r="G1203" t="str">
            <v>United States of America</v>
          </cell>
          <cell r="H1203" t="str">
            <v/>
          </cell>
          <cell r="I1203" t="str">
            <v>+1 919 494 3222</v>
          </cell>
          <cell r="J1203" t="str">
            <v/>
          </cell>
          <cell r="K1203" t="str">
            <v>+1 816 225 1278</v>
          </cell>
          <cell r="L1203" t="str">
            <v>mdmk@novozymes.com</v>
          </cell>
          <cell r="M1203" t="str">
            <v/>
          </cell>
        </row>
        <row r="1204">
          <cell r="A1204" t="str">
            <v>Mike Nelson</v>
          </cell>
          <cell r="B1204" t="str">
            <v/>
          </cell>
          <cell r="C1204" t="str">
            <v/>
          </cell>
          <cell r="D1204" t="str">
            <v>12 Margaret Maytom Avenue</v>
          </cell>
          <cell r="E1204" t="str">
            <v>Durban North</v>
          </cell>
          <cell r="F1204" t="str">
            <v/>
          </cell>
          <cell r="G1204">
            <v>4051</v>
          </cell>
          <cell r="H1204" t="str">
            <v/>
          </cell>
          <cell r="I1204" t="str">
            <v/>
          </cell>
          <cell r="J1204" t="str">
            <v/>
          </cell>
          <cell r="K1204" t="str">
            <v>084 563 5088</v>
          </cell>
          <cell r="L1204" t="str">
            <v>miken@mighty.co.za</v>
          </cell>
          <cell r="M1204" t="str">
            <v/>
          </cell>
        </row>
        <row r="1205">
          <cell r="A1205" t="str">
            <v>Mike Pizzanello</v>
          </cell>
          <cell r="B1205" t="str">
            <v/>
          </cell>
          <cell r="C1205" t="str">
            <v/>
          </cell>
          <cell r="D1205" t="str">
            <v>54 Progressive Ave.</v>
          </cell>
          <cell r="E1205" t="str">
            <v xml:space="preserve">West Bridgewater, </v>
          </cell>
          <cell r="F1205" t="str">
            <v>MA 02379</v>
          </cell>
          <cell r="G1205" t="str">
            <v>USA</v>
          </cell>
          <cell r="H1205" t="str">
            <v/>
          </cell>
          <cell r="I1205" t="str">
            <v>+1 508-584-9102</v>
          </cell>
          <cell r="J1205" t="str">
            <v/>
          </cell>
          <cell r="K1205" t="str">
            <v>+1 508-208-2312</v>
          </cell>
          <cell r="L1205" t="str">
            <v>mpizzanello@comcast.net</v>
          </cell>
          <cell r="M1205" t="str">
            <v>mpizzanello@comcast.net</v>
          </cell>
        </row>
        <row r="1206">
          <cell r="A1206" t="str">
            <v>Mike Pizzanello</v>
          </cell>
          <cell r="B1206" t="str">
            <v/>
          </cell>
          <cell r="C1206" t="str">
            <v/>
          </cell>
          <cell r="D1206" t="str">
            <v>54 Progressive Ave.</v>
          </cell>
          <cell r="E1206" t="str">
            <v xml:space="preserve">West Bridgewater, </v>
          </cell>
          <cell r="F1206" t="str">
            <v>MA 02379</v>
          </cell>
          <cell r="G1206" t="str">
            <v>USA</v>
          </cell>
          <cell r="H1206" t="str">
            <v/>
          </cell>
          <cell r="I1206" t="str">
            <v/>
          </cell>
          <cell r="J1206" t="str">
            <v/>
          </cell>
          <cell r="K1206" t="str">
            <v>+1 508-208-2312</v>
          </cell>
          <cell r="L1206" t="str">
            <v>mpizzanello@comcast.net</v>
          </cell>
          <cell r="M1206" t="str">
            <v>mpizzanello@comcast.net</v>
          </cell>
        </row>
        <row r="1207">
          <cell r="A1207" t="str">
            <v>Mike Radencich</v>
          </cell>
          <cell r="D1207" t="str">
            <v>24353 110th Street</v>
          </cell>
          <cell r="E1207" t="str">
            <v xml:space="preserve">Weatherby, </v>
          </cell>
          <cell r="F1207" t="str">
            <v>MO  64497</v>
          </cell>
          <cell r="G1207" t="str">
            <v>USA</v>
          </cell>
          <cell r="L1207" t="str">
            <v>radencich@northtwenty.com</v>
          </cell>
        </row>
        <row r="1208">
          <cell r="A1208" t="str">
            <v>Mike Richmond</v>
          </cell>
          <cell r="K1208" t="str">
            <v>083 264 5002</v>
          </cell>
          <cell r="L1208" t="str">
            <v>boschberg@telkomsa.net</v>
          </cell>
        </row>
        <row r="1209">
          <cell r="A1209" t="str">
            <v>Mike Roos</v>
          </cell>
          <cell r="B1209" t="str">
            <v/>
          </cell>
          <cell r="C1209" t="str">
            <v/>
          </cell>
          <cell r="D1209" t="str">
            <v>17A Isabella Rd</v>
          </cell>
          <cell r="E1209" t="str">
            <v>Eastleigh Ridge</v>
          </cell>
          <cell r="F1209" t="str">
            <v>Edenvale</v>
          </cell>
          <cell r="G1209" t="str">
            <v>1609</v>
          </cell>
          <cell r="H1209" t="str">
            <v/>
          </cell>
          <cell r="I1209" t="str">
            <v/>
          </cell>
          <cell r="J1209" t="str">
            <v/>
          </cell>
          <cell r="K1209" t="str">
            <v>082 572 6815</v>
          </cell>
          <cell r="L1209" t="str">
            <v>mike.roos@aeciworld.com</v>
          </cell>
          <cell r="M1209" t="str">
            <v/>
          </cell>
        </row>
        <row r="1210">
          <cell r="A1210" t="str">
            <v>Mike Rose</v>
          </cell>
          <cell r="L1210" t="str">
            <v>Mike.Rose@sasol.com</v>
          </cell>
        </row>
        <row r="1211">
          <cell r="A1211" t="str">
            <v>Mike Rycroft</v>
          </cell>
          <cell r="D1211" t="str">
            <v>PO Box 441078</v>
          </cell>
          <cell r="E1211" t="str">
            <v>Linden</v>
          </cell>
          <cell r="F1211" t="str">
            <v>2104</v>
          </cell>
          <cell r="I1211" t="str">
            <v>0117827643</v>
          </cell>
          <cell r="J1211" t="str">
            <v>0115437025</v>
          </cell>
          <cell r="K1211" t="str">
            <v>0824658233</v>
          </cell>
          <cell r="L1211" t="str">
            <v>kosmos@telkomsa.net</v>
          </cell>
          <cell r="M1211" t="str">
            <v/>
          </cell>
        </row>
        <row r="1212">
          <cell r="A1212" t="str">
            <v>Mike Schwikkard</v>
          </cell>
          <cell r="B1212" t="str">
            <v/>
          </cell>
          <cell r="C1212" t="str">
            <v/>
          </cell>
          <cell r="D1212" t="str">
            <v xml:space="preserve">Postnet suite 104, </v>
          </cell>
          <cell r="E1212" t="str">
            <v xml:space="preserve">Private bag X5516, </v>
          </cell>
          <cell r="F1212" t="str">
            <v xml:space="preserve">Scottburgh. </v>
          </cell>
          <cell r="G1212" t="str">
            <v xml:space="preserve">4180 </v>
          </cell>
          <cell r="H1212" t="str">
            <v/>
          </cell>
          <cell r="I1212" t="str">
            <v>039 975 1159</v>
          </cell>
          <cell r="J1212" t="str">
            <v/>
          </cell>
          <cell r="K1212" t="str">
            <v>083 288 1373</v>
          </cell>
          <cell r="L1212" t="str">
            <v>schwikkard@cybersmart.co.za</v>
          </cell>
          <cell r="M1212" t="str">
            <v/>
          </cell>
        </row>
        <row r="1213">
          <cell r="A1213" t="str">
            <v>Mike Simmons</v>
          </cell>
          <cell r="B1213" t="str">
            <v/>
          </cell>
          <cell r="C1213" t="str">
            <v/>
          </cell>
          <cell r="D1213" t="str">
            <v xml:space="preserve">101 South Congress Street </v>
          </cell>
          <cell r="E1213" t="str">
            <v>Jackson,</v>
          </cell>
          <cell r="F1213" t="str">
            <v>Mississippi</v>
          </cell>
          <cell r="G1213" t="str">
            <v>USA</v>
          </cell>
          <cell r="H1213" t="str">
            <v/>
          </cell>
          <cell r="I1213" t="str">
            <v>+1 601-260-6473</v>
          </cell>
          <cell r="J1213" t="str">
            <v/>
          </cell>
          <cell r="K1213" t="str">
            <v>+1 601-260-6473</v>
          </cell>
          <cell r="L1213" t="str">
            <v>mike@cs-law.com</v>
          </cell>
          <cell r="M1213" t="str">
            <v>mike@cs-law.com</v>
          </cell>
        </row>
        <row r="1214">
          <cell r="A1214" t="str">
            <v xml:space="preserve">Mike Snyman  </v>
          </cell>
          <cell r="D1214" t="str">
            <v>P.O. Box 1122</v>
          </cell>
          <cell r="E1214" t="str">
            <v xml:space="preserve"> Springs</v>
          </cell>
          <cell r="F1214">
            <v>1560</v>
          </cell>
          <cell r="I1214" t="str">
            <v>( 011 ) 363-2348</v>
          </cell>
          <cell r="J1214" t="str">
            <v>( 011 ) 363-3416</v>
          </cell>
          <cell r="K1214" t="str">
            <v>082 337 7420</v>
          </cell>
          <cell r="L1214" t="str">
            <v>mike@wintel.co.za</v>
          </cell>
        </row>
        <row r="1215">
          <cell r="A1215" t="str">
            <v>Mike van den Bogert</v>
          </cell>
          <cell r="D1215" t="str">
            <v>Rooistraat 9</v>
          </cell>
          <cell r="E1215" t="str">
            <v>3600 Genk</v>
          </cell>
          <cell r="F1215" t="str">
            <v>Belgium</v>
          </cell>
          <cell r="G1215" t="str">
            <v/>
          </cell>
          <cell r="I1215" t="str">
            <v/>
          </cell>
          <cell r="J1215" t="str">
            <v/>
          </cell>
          <cell r="K1215" t="str">
            <v/>
          </cell>
          <cell r="L1215" t="str">
            <v>vdbogert.mike@gmail.com</v>
          </cell>
          <cell r="M1215" t="str">
            <v/>
          </cell>
        </row>
        <row r="1216">
          <cell r="A1216" t="str">
            <v>Mike Wells</v>
          </cell>
          <cell r="B1216" t="str">
            <v/>
          </cell>
          <cell r="C1216" t="str">
            <v/>
          </cell>
          <cell r="D1216" t="str">
            <v>Expo Jhb</v>
          </cell>
          <cell r="E1216" t="str">
            <v/>
          </cell>
          <cell r="F1216" t="str">
            <v/>
          </cell>
          <cell r="G1216" t="str">
            <v/>
          </cell>
          <cell r="H1216" t="str">
            <v/>
          </cell>
          <cell r="I1216" t="str">
            <v/>
          </cell>
          <cell r="J1216" t="str">
            <v/>
          </cell>
          <cell r="K1216" t="str">
            <v/>
          </cell>
          <cell r="L1216" t="str">
            <v>mike.wells@murrob.com</v>
          </cell>
          <cell r="M1216" t="str">
            <v/>
          </cell>
        </row>
        <row r="1217">
          <cell r="A1217" t="str">
            <v>Mikko Laihanen</v>
          </cell>
          <cell r="B1217" t="str">
            <v/>
          </cell>
          <cell r="C1217" t="str">
            <v/>
          </cell>
          <cell r="D1217" t="str">
            <v xml:space="preserve">Kannistonrantatie 9 </v>
          </cell>
          <cell r="E1217" t="str">
            <v xml:space="preserve">13500  Hämeenlinna </v>
          </cell>
          <cell r="F1217" t="str">
            <v>Finland</v>
          </cell>
          <cell r="G1217" t="str">
            <v/>
          </cell>
          <cell r="H1217" t="str">
            <v/>
          </cell>
          <cell r="I1217" t="str">
            <v/>
          </cell>
          <cell r="J1217" t="str">
            <v/>
          </cell>
          <cell r="K1217" t="str">
            <v/>
          </cell>
          <cell r="L1217" t="str">
            <v>mikkolaihanen@gmail.com</v>
          </cell>
          <cell r="M1217" t="str">
            <v>mikkolaihanen@gmail.com</v>
          </cell>
        </row>
        <row r="1218">
          <cell r="A1218" t="str">
            <v>Milan Germishuizen</v>
          </cell>
          <cell r="B1218" t="str">
            <v/>
          </cell>
          <cell r="C1218" t="str">
            <v/>
          </cell>
          <cell r="D1218" t="str">
            <v>361 Eridanus street Waterkloof Ridge</v>
          </cell>
          <cell r="E1218" t="str">
            <v>Pretoria</v>
          </cell>
          <cell r="F1218" t="str">
            <v/>
          </cell>
          <cell r="G1218" t="str">
            <v>0181</v>
          </cell>
          <cell r="H1218" t="str">
            <v/>
          </cell>
          <cell r="I1218" t="str">
            <v>(012)4600279</v>
          </cell>
          <cell r="J1218" t="str">
            <v/>
          </cell>
          <cell r="K1218" t="str">
            <v>082 510 0518</v>
          </cell>
          <cell r="L1218" t="str">
            <v>milan_germishuizen@hotmail.com</v>
          </cell>
          <cell r="M1218" t="str">
            <v/>
          </cell>
        </row>
        <row r="1219">
          <cell r="A1219" t="str">
            <v xml:space="preserve">Miles Penfold </v>
          </cell>
          <cell r="B1219" t="str">
            <v/>
          </cell>
          <cell r="C1219" t="str">
            <v/>
          </cell>
          <cell r="D1219" t="str">
            <v>12 Yellowwood crescent</v>
          </cell>
          <cell r="E1219" t="str">
            <v>Diep River</v>
          </cell>
          <cell r="F1219" t="str">
            <v>Cape Town</v>
          </cell>
          <cell r="G1219" t="str">
            <v>7800</v>
          </cell>
          <cell r="H1219" t="str">
            <v/>
          </cell>
          <cell r="I1219" t="str">
            <v/>
          </cell>
          <cell r="J1219" t="str">
            <v/>
          </cell>
          <cell r="K1219" t="str">
            <v>0825334426 c/o Joan Penfold</v>
          </cell>
          <cell r="L1219" t="str">
            <v>milesvet@gmail.com</v>
          </cell>
        </row>
        <row r="1220">
          <cell r="A1220" t="str">
            <v>Mitch Hendry</v>
          </cell>
          <cell r="D1220" t="str">
            <v>PO Box 29611</v>
          </cell>
          <cell r="E1220" t="str">
            <v>Danhoff</v>
          </cell>
          <cell r="F1220" t="str">
            <v>9310</v>
          </cell>
          <cell r="G1220" t="str">
            <v>Bloemfontein</v>
          </cell>
          <cell r="J1220" t="str">
            <v>051 436 0069</v>
          </cell>
          <cell r="K1220" t="str">
            <v>082 418 1222</v>
          </cell>
          <cell r="L1220" t="str">
            <v>mitch007@vodamail.co.za</v>
          </cell>
        </row>
        <row r="1221">
          <cell r="A1221" t="str">
            <v>Mitch Rorich</v>
          </cell>
          <cell r="D1221" t="str">
            <v xml:space="preserve">Umtentwini </v>
          </cell>
          <cell r="E1221" t="str">
            <v>4235</v>
          </cell>
          <cell r="K1221" t="str">
            <v>0729547981</v>
          </cell>
          <cell r="L1221" t="str">
            <v>cri@idwala.co.za</v>
          </cell>
        </row>
        <row r="1222">
          <cell r="A1222" t="str">
            <v>Mohammed H Waja</v>
          </cell>
          <cell r="B1222" t="str">
            <v/>
          </cell>
          <cell r="C1222" t="str">
            <v/>
          </cell>
          <cell r="D1222" t="str">
            <v xml:space="preserve">Unit A2 </v>
          </cell>
          <cell r="E1222" t="str">
            <v>Plot 301 Nirvana Drive East</v>
          </cell>
          <cell r="F1222" t="str">
            <v xml:space="preserve">Ext 9 Lenasia </v>
          </cell>
          <cell r="G1222" t="str">
            <v>1820</v>
          </cell>
          <cell r="H1222" t="str">
            <v/>
          </cell>
          <cell r="I1222" t="str">
            <v>011 852 7800</v>
          </cell>
          <cell r="J1222" t="str">
            <v/>
          </cell>
          <cell r="K1222" t="str">
            <v>083 786 5613</v>
          </cell>
          <cell r="L1222" t="str">
            <v>lac@mweb.co.za</v>
          </cell>
          <cell r="M1222" t="str">
            <v/>
          </cell>
        </row>
        <row r="1223">
          <cell r="A1223" t="str">
            <v>Moreno Borriero</v>
          </cell>
          <cell r="B1223" t="str">
            <v/>
          </cell>
          <cell r="C1223" t="str">
            <v/>
          </cell>
          <cell r="D1223" t="str">
            <v>Italian Rodd builder</v>
          </cell>
          <cell r="E1223" t="str">
            <v/>
          </cell>
          <cell r="F1223" t="str">
            <v>Tuscany</v>
          </cell>
          <cell r="G1223" t="str">
            <v>Italy</v>
          </cell>
          <cell r="H1223" t="str">
            <v/>
          </cell>
          <cell r="I1223" t="str">
            <v>+39 (0) 583 909123</v>
          </cell>
          <cell r="J1223" t="str">
            <v/>
          </cell>
          <cell r="K1223" t="str">
            <v>+39 340 496 3582</v>
          </cell>
          <cell r="L1223" t="str">
            <v>moreno.borriero@gmail.com</v>
          </cell>
          <cell r="M1223" t="str">
            <v/>
          </cell>
        </row>
        <row r="1224">
          <cell r="A1224" t="str">
            <v>Morgan Smit</v>
          </cell>
          <cell r="B1224" t="str">
            <v/>
          </cell>
          <cell r="C1224" t="str">
            <v/>
          </cell>
          <cell r="D1224" t="str">
            <v>c/o Zululand Yacht Club</v>
          </cell>
          <cell r="E1224" t="str">
            <v>1 Commodores Close</v>
          </cell>
          <cell r="F1224" t="str">
            <v>Meerensee,  3901</v>
          </cell>
          <cell r="G1224" t="str">
            <v>Richards Bay</v>
          </cell>
          <cell r="H1224" t="str">
            <v/>
          </cell>
          <cell r="I1224" t="str">
            <v/>
          </cell>
          <cell r="J1224" t="str">
            <v/>
          </cell>
          <cell r="K1224" t="str">
            <v>083 236 9564</v>
          </cell>
          <cell r="L1224" t="str">
            <v>morgansmit@yahoo.com</v>
          </cell>
          <cell r="M1224" t="str">
            <v/>
          </cell>
        </row>
        <row r="1225">
          <cell r="A1225" t="str">
            <v>Morne Bayman</v>
          </cell>
          <cell r="D1225" t="str">
            <v>P.O.Box 1128</v>
          </cell>
          <cell r="E1225" t="str">
            <v>Sanlamhof</v>
          </cell>
          <cell r="F1225">
            <v>7532</v>
          </cell>
          <cell r="L1225" t="str">
            <v>yard@telkomsa.net</v>
          </cell>
        </row>
        <row r="1226">
          <cell r="A1226" t="str">
            <v>Morne Du Plooy</v>
          </cell>
          <cell r="B1226" t="str">
            <v>TheFlybox</v>
          </cell>
          <cell r="C1226" t="str">
            <v/>
          </cell>
          <cell r="D1226" t="str">
            <v>General Dan Pienaar Dr</v>
          </cell>
          <cell r="E1226" t="str">
            <v>Emily Hobhouse Square,  Shop 3</v>
          </cell>
          <cell r="F1226" t="str">
            <v>Bloemfontein</v>
          </cell>
          <cell r="G1226" t="str">
            <v>9301</v>
          </cell>
          <cell r="H1226" t="str">
            <v/>
          </cell>
          <cell r="I1226" t="str">
            <v/>
          </cell>
          <cell r="J1226" t="str">
            <v/>
          </cell>
          <cell r="K1226" t="str">
            <v>082 560 2889</v>
          </cell>
          <cell r="L1226" t="str">
            <v>theflyboxbfn@gmail.com</v>
          </cell>
          <cell r="M1226" t="str">
            <v/>
          </cell>
        </row>
        <row r="1227">
          <cell r="A1227" t="str">
            <v>MORNE HARRIS</v>
          </cell>
          <cell r="B1227" t="str">
            <v/>
          </cell>
          <cell r="C1227" t="str">
            <v/>
          </cell>
          <cell r="D1227" t="str">
            <v>8 Angus street</v>
          </cell>
          <cell r="E1227" t="str">
            <v>Rowallan Park</v>
          </cell>
          <cell r="F1227" t="str">
            <v>Port Elizabeth</v>
          </cell>
          <cell r="G1227" t="str">
            <v>6025</v>
          </cell>
          <cell r="H1227" t="str">
            <v/>
          </cell>
          <cell r="I1227" t="str">
            <v/>
          </cell>
          <cell r="J1227" t="str">
            <v/>
          </cell>
          <cell r="K1227" t="str">
            <v>0825697780</v>
          </cell>
          <cell r="L1227" t="str">
            <v>morneharris2011@gmail.com</v>
          </cell>
          <cell r="M1227" t="str">
            <v/>
          </cell>
        </row>
        <row r="1228">
          <cell r="A1228" t="str">
            <v>Mr Rashid Muthy</v>
          </cell>
          <cell r="D1228" t="str">
            <v>36 Dr Hassen Sakir Street</v>
          </cell>
          <cell r="E1228" t="str">
            <v>Plaine Verte</v>
          </cell>
          <cell r="F1228" t="str">
            <v>Port Louis</v>
          </cell>
          <cell r="G1228" t="str">
            <v>Mauritius</v>
          </cell>
          <cell r="I1228" t="str">
            <v/>
          </cell>
          <cell r="J1228" t="str">
            <v/>
          </cell>
          <cell r="K1228" t="str">
            <v/>
          </cell>
          <cell r="L1228" t="str">
            <v/>
          </cell>
          <cell r="M1228" t="str">
            <v/>
          </cell>
        </row>
        <row r="1229">
          <cell r="A1229" t="str">
            <v>Muriel Yunnie</v>
          </cell>
          <cell r="B1229" t="str">
            <v/>
          </cell>
          <cell r="C1229" t="str">
            <v/>
          </cell>
          <cell r="D1229" t="str">
            <v>7 Chalet Drive</v>
          </cell>
          <cell r="E1229" t="str">
            <v>Hilton</v>
          </cell>
          <cell r="F1229" t="str">
            <v/>
          </cell>
          <cell r="G1229">
            <v>3245</v>
          </cell>
          <cell r="H1229" t="str">
            <v/>
          </cell>
          <cell r="I1229">
            <v>333431534</v>
          </cell>
          <cell r="J1229">
            <v>865447335</v>
          </cell>
          <cell r="K1229" t="str">
            <v>082 3777562 (Don)</v>
          </cell>
          <cell r="L1229" t="str">
            <v>muriel.yunnie@gmail.com</v>
          </cell>
          <cell r="M1229" t="str">
            <v/>
          </cell>
        </row>
        <row r="1230">
          <cell r="A1230" t="str">
            <v>Murray Pedder</v>
          </cell>
          <cell r="B1230" t="str">
            <v>FlyFishers Connection</v>
          </cell>
          <cell r="D1230" t="str">
            <v>PO Box 1931</v>
          </cell>
          <cell r="E1230" t="str">
            <v>Witkoppen</v>
          </cell>
          <cell r="F1230">
            <v>2068</v>
          </cell>
          <cell r="I1230" t="str">
            <v>011 467 2034</v>
          </cell>
          <cell r="J1230" t="str">
            <v>011 705 - 1188</v>
          </cell>
          <cell r="L1230" t="str">
            <v>murray@flyfishers.co.za</v>
          </cell>
        </row>
        <row r="1231">
          <cell r="A1231" t="str">
            <v>Myles K. Kawamura</v>
          </cell>
          <cell r="D1231" t="str">
            <v>4121 SW 28th Street</v>
          </cell>
          <cell r="E1231" t="str">
            <v>Des Moines</v>
          </cell>
          <cell r="F1231" t="str">
            <v>Iowa 50321</v>
          </cell>
          <cell r="G1231" t="str">
            <v>USA</v>
          </cell>
          <cell r="K1231" t="str">
            <v>515-240-5539</v>
          </cell>
          <cell r="L1231" t="str">
            <v>mylesken@aol.com</v>
          </cell>
        </row>
        <row r="1232">
          <cell r="A1232" t="str">
            <v>Mynhardt van der Walt</v>
          </cell>
          <cell r="D1232" t="str">
            <v>P.O. Box 221</v>
          </cell>
          <cell r="E1232" t="str">
            <v/>
          </cell>
          <cell r="F1232" t="str">
            <v>Isando</v>
          </cell>
          <cell r="G1232">
            <v>1600</v>
          </cell>
          <cell r="I1232" t="str">
            <v>011 923 3820</v>
          </cell>
          <cell r="J1232" t="str">
            <v/>
          </cell>
          <cell r="K1232" t="str">
            <v>082 886 8768</v>
          </cell>
          <cell r="L1232" t="str">
            <v>mvdwalt@avis.co.za</v>
          </cell>
          <cell r="M1232" t="str">
            <v/>
          </cell>
        </row>
        <row r="1233">
          <cell r="A1233" t="str">
            <v>Naclanche Steyn</v>
          </cell>
          <cell r="D1233" t="str">
            <v>PO Box 11456</v>
          </cell>
          <cell r="E1233" t="str">
            <v>Die Hoewes</v>
          </cell>
          <cell r="F1233" t="str">
            <v>Centurion</v>
          </cell>
          <cell r="G1233" t="str">
            <v>0163</v>
          </cell>
          <cell r="K1233" t="str">
            <v>+27 83 4900 199</v>
          </cell>
          <cell r="L1233" t="str">
            <v>naclanche.steyn@quintiles.com</v>
          </cell>
        </row>
        <row r="1234">
          <cell r="A1234" t="str">
            <v>Nathan Dalton</v>
          </cell>
          <cell r="G1234" t="str">
            <v>Australia</v>
          </cell>
          <cell r="L1234" t="str">
            <v>nathandalton_29@yahoo.com</v>
          </cell>
        </row>
        <row r="1235">
          <cell r="A1235" t="str">
            <v>Naveen Kumar Muniandy</v>
          </cell>
          <cell r="D1235" t="str">
            <v>No35 Jalan PJS 2C/11 Taman Sri Medan</v>
          </cell>
          <cell r="E1235" t="str">
            <v>Petaling Jaya, Selangor </v>
          </cell>
          <cell r="F1235">
            <v>46000</v>
          </cell>
          <cell r="G1235" t="str">
            <v>Malaysia</v>
          </cell>
          <cell r="K1235" t="str">
            <v>016-6734389</v>
          </cell>
          <cell r="L1235" t="str">
            <v>nmuniandy@yahoo.com</v>
          </cell>
        </row>
        <row r="1236">
          <cell r="A1236" t="str">
            <v>Neil Allen</v>
          </cell>
          <cell r="B1236" t="str">
            <v/>
          </cell>
          <cell r="C1236" t="str">
            <v/>
          </cell>
          <cell r="D1236" t="str">
            <v>14 Maybole Drv</v>
          </cell>
          <cell r="E1236" t="str">
            <v>Dannemora, Manukau</v>
          </cell>
          <cell r="F1236" t="str">
            <v>Auckland,  2016</v>
          </cell>
          <cell r="G1236" t="str">
            <v>New Zealand</v>
          </cell>
          <cell r="H1236" t="str">
            <v/>
          </cell>
          <cell r="J1236" t="str">
            <v/>
          </cell>
          <cell r="K1236" t="str">
            <v/>
          </cell>
          <cell r="L1236" t="str">
            <v>neilall@xtra.co.nz</v>
          </cell>
          <cell r="M1236" t="str">
            <v/>
          </cell>
        </row>
        <row r="1237">
          <cell r="A1237" t="str">
            <v>Neil Bailey</v>
          </cell>
          <cell r="B1237" t="str">
            <v/>
          </cell>
          <cell r="C1237" t="str">
            <v/>
          </cell>
          <cell r="D1237" t="str">
            <v>83 Albert Rd</v>
          </cell>
          <cell r="E1237" t="str">
            <v>Hout Bay</v>
          </cell>
          <cell r="F1237" t="str">
            <v>Cape Town</v>
          </cell>
          <cell r="G1237">
            <v>7806</v>
          </cell>
          <cell r="H1237" t="str">
            <v/>
          </cell>
          <cell r="I1237" t="str">
            <v/>
          </cell>
          <cell r="J1237" t="str">
            <v/>
          </cell>
          <cell r="K1237" t="str">
            <v/>
          </cell>
          <cell r="L1237" t="str">
            <v>beetle@timco.co.za</v>
          </cell>
          <cell r="M1237" t="str">
            <v/>
          </cell>
        </row>
        <row r="1238">
          <cell r="A1238" t="str">
            <v>Neil Bailey</v>
          </cell>
          <cell r="B1238" t="str">
            <v/>
          </cell>
          <cell r="C1238" t="str">
            <v/>
          </cell>
          <cell r="D1238" t="str">
            <v>83 Albert Rd</v>
          </cell>
          <cell r="E1238" t="str">
            <v>Hout Bay</v>
          </cell>
          <cell r="F1238">
            <v>7806</v>
          </cell>
          <cell r="G1238" t="str">
            <v/>
          </cell>
          <cell r="H1238" t="str">
            <v/>
          </cell>
          <cell r="I1238" t="str">
            <v>Vito   062 1400867</v>
          </cell>
          <cell r="J1238" t="str">
            <v/>
          </cell>
          <cell r="K1238" t="str">
            <v/>
          </cell>
          <cell r="L1238" t="str">
            <v>beetle@timco.co.za</v>
          </cell>
          <cell r="M1238" t="str">
            <v/>
          </cell>
        </row>
        <row r="1239">
          <cell r="A1239" t="str">
            <v>Neil Goodings</v>
          </cell>
          <cell r="D1239" t="str">
            <v>Bought Through FlyFishers Posted to capetown</v>
          </cell>
          <cell r="G1239" t="str">
            <v>UK</v>
          </cell>
        </row>
        <row r="1240">
          <cell r="A1240" t="str">
            <v>Neil Hotchin</v>
          </cell>
          <cell r="B1240" t="str">
            <v/>
          </cell>
          <cell r="C1240" t="str">
            <v/>
          </cell>
          <cell r="D1240" t="str">
            <v>238 Beaumont Road</v>
          </cell>
          <cell r="E1240" t="str">
            <v>Birmingham</v>
          </cell>
          <cell r="F1240" t="str">
            <v>B30 1NX</v>
          </cell>
          <cell r="G1240" t="str">
            <v>UK</v>
          </cell>
          <cell r="I1240" t="str">
            <v>44 121 414 5412</v>
          </cell>
          <cell r="J1240" t="str">
            <v/>
          </cell>
          <cell r="K1240" t="str">
            <v>44 7501 063753</v>
          </cell>
          <cell r="L1240" t="str">
            <v>neilhotchin@gmail.com</v>
          </cell>
          <cell r="M1240" t="str">
            <v>neilhotchin@hotmail.com</v>
          </cell>
        </row>
        <row r="1241">
          <cell r="A1241" t="str">
            <v>Neil Kernahan</v>
          </cell>
          <cell r="B1241" t="str">
            <v/>
          </cell>
          <cell r="C1241" t="str">
            <v/>
          </cell>
          <cell r="D1241" t="str">
            <v>29 Stirling Road</v>
          </cell>
          <cell r="E1241" t="str">
            <v>Bryanston</v>
          </cell>
          <cell r="F1241" t="str">
            <v>Gauteng</v>
          </cell>
          <cell r="G1241" t="str">
            <v>2191</v>
          </cell>
          <cell r="H1241" t="str">
            <v/>
          </cell>
          <cell r="I1241" t="str">
            <v>011 463 4661</v>
          </cell>
          <cell r="J1241" t="str">
            <v/>
          </cell>
          <cell r="K1241" t="str">
            <v>082 566 0159</v>
          </cell>
          <cell r="L1241" t="str">
            <v>saltire@vodamail.co.za</v>
          </cell>
          <cell r="M1241" t="str">
            <v>dpotts01@sbcglobal.net</v>
          </cell>
        </row>
        <row r="1242">
          <cell r="A1242" t="str">
            <v>Neil MacLeod</v>
          </cell>
          <cell r="B1242" t="str">
            <v/>
          </cell>
          <cell r="C1242" t="str">
            <v/>
          </cell>
          <cell r="D1242" t="str">
            <v>Postnet</v>
          </cell>
          <cell r="E1242" t="str">
            <v>Shop 6, Union Castle Building</v>
          </cell>
          <cell r="F1242" t="str">
            <v>6 Hout St, Cape Town</v>
          </cell>
          <cell r="G1242" t="str">
            <v>8001</v>
          </cell>
          <cell r="H1242" t="str">
            <v/>
          </cell>
          <cell r="I1242" t="str">
            <v>+61 8 990 3489</v>
          </cell>
          <cell r="J1242" t="str">
            <v/>
          </cell>
          <cell r="K1242" t="str">
            <v>+61 8 990 3489</v>
          </cell>
          <cell r="L1242" t="str">
            <v>neilmac51@gmail.com</v>
          </cell>
          <cell r="M1242" t="str">
            <v/>
          </cell>
        </row>
        <row r="1243">
          <cell r="A1243" t="str">
            <v>Neil Scott</v>
          </cell>
          <cell r="D1243" t="str">
            <v/>
          </cell>
          <cell r="E1243" t="str">
            <v/>
          </cell>
          <cell r="F1243" t="str">
            <v/>
          </cell>
          <cell r="G1243" t="str">
            <v/>
          </cell>
          <cell r="I1243" t="str">
            <v/>
          </cell>
          <cell r="J1243" t="str">
            <v/>
          </cell>
          <cell r="K1243" t="str">
            <v/>
          </cell>
          <cell r="L1243" t="str">
            <v>neilscott@worldonline.co.za</v>
          </cell>
          <cell r="M1243" t="str">
            <v/>
          </cell>
        </row>
        <row r="1244">
          <cell r="A1244" t="str">
            <v>Nelson Ham</v>
          </cell>
          <cell r="B1244" t="str">
            <v/>
          </cell>
          <cell r="C1244" t="str">
            <v/>
          </cell>
          <cell r="D1244" t="str">
            <v>1954 Old Valley Court</v>
          </cell>
          <cell r="E1244" t="str">
            <v xml:space="preserve">De Pere, </v>
          </cell>
          <cell r="F1244" t="str">
            <v>Wisconsin 54115</v>
          </cell>
          <cell r="G1244" t="str">
            <v>USA</v>
          </cell>
          <cell r="H1244" t="str">
            <v/>
          </cell>
          <cell r="I1244" t="str">
            <v/>
          </cell>
          <cell r="J1244" t="str">
            <v/>
          </cell>
          <cell r="K1244" t="str">
            <v>+1 920-321-8034</v>
          </cell>
          <cell r="L1244" t="str">
            <v>nelsonham@gmail.com</v>
          </cell>
          <cell r="M1244" t="str">
            <v/>
          </cell>
        </row>
        <row r="1245">
          <cell r="A1245" t="str">
            <v>Neville Organ</v>
          </cell>
          <cell r="D1245" t="str">
            <v>40A 8th Avenue</v>
          </cell>
          <cell r="E1245" t="str">
            <v>Parktown North</v>
          </cell>
          <cell r="F1245" t="str">
            <v>Johannesburg</v>
          </cell>
          <cell r="G1245">
            <v>2193</v>
          </cell>
          <cell r="I1245" t="str">
            <v>011 788 7622</v>
          </cell>
          <cell r="J1245" t="str">
            <v/>
          </cell>
          <cell r="K1245" t="str">
            <v>082 432 6217</v>
          </cell>
          <cell r="L1245" t="str">
            <v>njorgan@iafrica.com</v>
          </cell>
          <cell r="M1245" t="str">
            <v/>
          </cell>
        </row>
        <row r="1246">
          <cell r="A1246" t="str">
            <v>Newton Sparks</v>
          </cell>
          <cell r="B1246" t="str">
            <v/>
          </cell>
          <cell r="C1246" t="str">
            <v/>
          </cell>
          <cell r="D1246" t="str">
            <v>Postnet suite 4617</v>
          </cell>
          <cell r="E1246" t="str">
            <v>P/Bag X 82323</v>
          </cell>
          <cell r="F1246" t="str">
            <v>Rustenburg</v>
          </cell>
          <cell r="G1246" t="str">
            <v>0300</v>
          </cell>
          <cell r="H1246" t="str">
            <v/>
          </cell>
          <cell r="I1246" t="str">
            <v>014-5331959</v>
          </cell>
          <cell r="J1246" t="str">
            <v>014-5332143</v>
          </cell>
          <cell r="K1246" t="str">
            <v>082 855 3515</v>
          </cell>
          <cell r="L1246" t="str">
            <v>sparkscn@bergbosvet.co.za</v>
          </cell>
          <cell r="M1246" t="str">
            <v/>
          </cell>
        </row>
        <row r="1247">
          <cell r="A1247" t="str">
            <v>Nicholas Cole</v>
          </cell>
          <cell r="B1247" t="str">
            <v>TDGlobal</v>
          </cell>
          <cell r="C1247" t="str">
            <v/>
          </cell>
          <cell r="D1247" t="str">
            <v>PostNet</v>
          </cell>
          <cell r="E1247" t="str">
            <v>Waterfall</v>
          </cell>
          <cell r="F1247" t="str">
            <v/>
          </cell>
          <cell r="G1247" t="str">
            <v/>
          </cell>
          <cell r="H1247" t="str">
            <v/>
          </cell>
          <cell r="I1247" t="str">
            <v xml:space="preserve">	+27 11 804 3740</v>
          </cell>
          <cell r="J1247" t="str">
            <v/>
          </cell>
          <cell r="K1247" t="str">
            <v xml:space="preserve">+27 82 322 8184	</v>
          </cell>
          <cell r="L1247" t="str">
            <v>nicholas.cole@thinkdglobal.com</v>
          </cell>
          <cell r="M1247" t="str">
            <v/>
          </cell>
        </row>
        <row r="1248">
          <cell r="A1248" t="str">
            <v>NICHOLAS LE ROUGETEL</v>
          </cell>
          <cell r="B1248" t="str">
            <v/>
          </cell>
          <cell r="C1248" t="str">
            <v/>
          </cell>
          <cell r="D1248" t="str">
            <v>Winchcombe Farm</v>
          </cell>
          <cell r="E1248" t="str">
            <v>Briff Lane</v>
          </cell>
          <cell r="F1248" t="str">
            <v>Bucklebury</v>
          </cell>
          <cell r="G1248" t="str">
            <v>Berks RG76SN</v>
          </cell>
          <cell r="I1248" t="str">
            <v>01635 871664</v>
          </cell>
          <cell r="J1248" t="str">
            <v/>
          </cell>
          <cell r="K1248" t="str">
            <v/>
          </cell>
          <cell r="L1248" t="str">
            <v>nicklerougetel@btinternet.com</v>
          </cell>
          <cell r="M1248" t="str">
            <v/>
          </cell>
        </row>
        <row r="1249">
          <cell r="A1249" t="str">
            <v>Nicholas Nouwens</v>
          </cell>
          <cell r="B1249" t="str">
            <v/>
          </cell>
          <cell r="C1249" t="str">
            <v/>
          </cell>
          <cell r="D1249" t="str">
            <v>MONN Carpets (Pty) Ltd</v>
          </cell>
          <cell r="E1249" t="str">
            <v>1 Badenhorst Street</v>
          </cell>
          <cell r="F1249" t="str">
            <v>Harrismith</v>
          </cell>
          <cell r="G1249">
            <v>9880</v>
          </cell>
          <cell r="H1249" t="str">
            <v/>
          </cell>
          <cell r="I1249" t="str">
            <v>(058) 62 32 805</v>
          </cell>
          <cell r="J1249" t="str">
            <v/>
          </cell>
          <cell r="K1249" t="str">
            <v>072 741 0586</v>
          </cell>
          <cell r="L1249" t="str">
            <v>nicholas@monn.co.za</v>
          </cell>
          <cell r="M1249" t="str">
            <v/>
          </cell>
        </row>
        <row r="1250">
          <cell r="A1250" t="str">
            <v>Nicholas Westin</v>
          </cell>
          <cell r="B1250" t="str">
            <v/>
          </cell>
          <cell r="C1250" t="str">
            <v/>
          </cell>
          <cell r="D1250" t="str">
            <v>99 Den Quarry Rd</v>
          </cell>
          <cell r="E1250" t="str">
            <v>Lynn</v>
          </cell>
          <cell r="F1250" t="str">
            <v>MA 1904</v>
          </cell>
          <cell r="G1250" t="str">
            <v>USA</v>
          </cell>
          <cell r="H1250" t="str">
            <v/>
          </cell>
          <cell r="I1250" t="str">
            <v>+17817154119</v>
          </cell>
          <cell r="J1250" t="str">
            <v/>
          </cell>
          <cell r="K1250" t="str">
            <v/>
          </cell>
          <cell r="L1250" t="str">
            <v>nickwswim@outlook.com</v>
          </cell>
          <cell r="M1250" t="str">
            <v>nickwswim@outlook.com</v>
          </cell>
        </row>
        <row r="1251">
          <cell r="A1251" t="str">
            <v>Nick Bohurjak</v>
          </cell>
          <cell r="B1251" t="str">
            <v/>
          </cell>
          <cell r="C1251" t="str">
            <v/>
          </cell>
          <cell r="D1251" t="str">
            <v>480 Cortview Village Drive</v>
          </cell>
          <cell r="E1251" t="str">
            <v>Cortland, 44410</v>
          </cell>
          <cell r="F1251" t="str">
            <v>Ohio</v>
          </cell>
          <cell r="G1251" t="str">
            <v>USA</v>
          </cell>
          <cell r="H1251" t="str">
            <v/>
          </cell>
          <cell r="I1251" t="str">
            <v>+1 330-883-4201</v>
          </cell>
          <cell r="J1251" t="str">
            <v/>
          </cell>
          <cell r="K1251" t="str">
            <v/>
          </cell>
          <cell r="L1251" t="str">
            <v>nbohurja@kent.edu</v>
          </cell>
          <cell r="M1251" t="str">
            <v/>
          </cell>
        </row>
        <row r="1252">
          <cell r="A1252" t="str">
            <v>Nick Elliott</v>
          </cell>
          <cell r="D1252" t="str">
            <v>Driver's Cottage</v>
          </cell>
          <cell r="E1252" t="str">
            <v>4 Manor Farm Court</v>
          </cell>
          <cell r="F1252" t="str">
            <v>Titchmarsh, Northamptonshire</v>
          </cell>
          <cell r="G1252" t="str">
            <v>NN14EJ United Kingdom</v>
          </cell>
          <cell r="I1252" t="str">
            <v>+447776196002</v>
          </cell>
          <cell r="J1252" t="str">
            <v/>
          </cell>
          <cell r="K1252" t="str">
            <v/>
          </cell>
          <cell r="L1252" t="str">
            <v>nick@teamelliott.co.uk</v>
          </cell>
          <cell r="M1252" t="str">
            <v/>
          </cell>
        </row>
        <row r="1253">
          <cell r="A1253" t="str">
            <v>Nick Erdal</v>
          </cell>
          <cell r="B1253" t="str">
            <v/>
          </cell>
          <cell r="C1253" t="str">
            <v/>
          </cell>
          <cell r="D1253" t="str">
            <v xml:space="preserve">c/o Rebecca Harvie 
</v>
          </cell>
          <cell r="E1253" t="str">
            <v xml:space="preserve">Citadel, fourth floor, </v>
          </cell>
          <cell r="F1253" t="str">
            <v>Monclare place, 21 Main Rd, Claremont</v>
          </cell>
          <cell r="G1253">
            <v>7800</v>
          </cell>
          <cell r="H1253" t="str">
            <v/>
          </cell>
          <cell r="I1253" t="str">
            <v/>
          </cell>
          <cell r="J1253" t="str">
            <v/>
          </cell>
          <cell r="K1253" t="str">
            <v/>
          </cell>
          <cell r="L1253" t="str">
            <v>nick_erdal@yahoo.co.uk</v>
          </cell>
          <cell r="M1253" t="str">
            <v/>
          </cell>
        </row>
        <row r="1254">
          <cell r="A1254" t="str">
            <v>Nick Graham</v>
          </cell>
          <cell r="B1254" t="str">
            <v>SRMN</v>
          </cell>
          <cell r="C1254" t="str">
            <v/>
          </cell>
          <cell r="D1254" t="str">
            <v/>
          </cell>
          <cell r="E1254" t="str">
            <v/>
          </cell>
          <cell r="F1254" t="str">
            <v/>
          </cell>
          <cell r="G1254" t="str">
            <v/>
          </cell>
          <cell r="H1254" t="str">
            <v>41000229683</v>
          </cell>
          <cell r="I1254" t="str">
            <v>083 777 1122</v>
          </cell>
          <cell r="J1254" t="str">
            <v/>
          </cell>
          <cell r="K1254" t="str">
            <v/>
          </cell>
          <cell r="L1254" t="str">
            <v>Nicholas@srmc.co.za</v>
          </cell>
          <cell r="M1254" t="str">
            <v/>
          </cell>
        </row>
        <row r="1255">
          <cell r="A1255" t="str">
            <v>Nick Taransky</v>
          </cell>
          <cell r="D1255" t="str">
            <v>PO Box 1606</v>
          </cell>
          <cell r="E1255" t="str">
            <v xml:space="preserve">Queanbeyan </v>
          </cell>
          <cell r="F1255" t="str">
            <v>NSW 2620</v>
          </cell>
          <cell r="G1255" t="str">
            <v>Australia</v>
          </cell>
          <cell r="I1255" t="str">
            <v>+61 428 366 879</v>
          </cell>
          <cell r="J1255" t="str">
            <v/>
          </cell>
          <cell r="K1255" t="str">
            <v/>
          </cell>
          <cell r="L1255" t="str">
            <v>nick@taranskybamboo.com.au</v>
          </cell>
          <cell r="M1255" t="str">
            <v/>
          </cell>
        </row>
        <row r="1256">
          <cell r="A1256" t="str">
            <v>Nicky Smit</v>
          </cell>
          <cell r="D1256" t="str">
            <v>PO Box 39384</v>
          </cell>
          <cell r="E1256" t="str">
            <v>Booysens</v>
          </cell>
          <cell r="F1256" t="str">
            <v xml:space="preserve"> </v>
          </cell>
          <cell r="G1256">
            <v>2091</v>
          </cell>
          <cell r="I1256" t="str">
            <v>828020648</v>
          </cell>
          <cell r="J1256" t="str">
            <v>011-4931880</v>
          </cell>
          <cell r="K1256">
            <v>828020648</v>
          </cell>
          <cell r="L1256" t="str">
            <v>761208@nashuaisp.co.za</v>
          </cell>
          <cell r="M1256" t="str">
            <v/>
          </cell>
        </row>
        <row r="1257">
          <cell r="A1257" t="str">
            <v>Nico De Weerdt</v>
          </cell>
          <cell r="B1257" t="str">
            <v>Niconsult</v>
          </cell>
          <cell r="C1257" t="str">
            <v/>
          </cell>
          <cell r="D1257" t="str">
            <v>Borchtgrachtlei 6</v>
          </cell>
          <cell r="E1257" t="str">
            <v>2860 Sint-Katelijne-Waver</v>
          </cell>
          <cell r="F1257" t="str">
            <v>Belgium</v>
          </cell>
          <cell r="G1257" t="str">
            <v/>
          </cell>
          <cell r="H1257" t="str">
            <v/>
          </cell>
          <cell r="I1257" t="str">
            <v/>
          </cell>
          <cell r="J1257" t="str">
            <v/>
          </cell>
          <cell r="K1257" t="str">
            <v>+32477580910</v>
          </cell>
          <cell r="L1257" t="str">
            <v>niconsult@telenet.be</v>
          </cell>
          <cell r="M1257" t="str">
            <v>niconsult@telenet.be</v>
          </cell>
        </row>
        <row r="1258">
          <cell r="A1258" t="str">
            <v>Nico Nel</v>
          </cell>
          <cell r="B1258" t="str">
            <v>Maverick Trading 1088 (Pty) Ltd</v>
          </cell>
          <cell r="C1258" t="str">
            <v/>
          </cell>
          <cell r="D1258" t="str">
            <v>Unit 17</v>
          </cell>
          <cell r="E1258" t="str">
            <v>13 Patrys Crescent</v>
          </cell>
          <cell r="F1258" t="str">
            <v>Okavango Industrial Park</v>
          </cell>
          <cell r="G1258" t="str">
            <v>Brackenfell,  7560 Cape Town</v>
          </cell>
          <cell r="H1258" t="str">
            <v/>
          </cell>
          <cell r="I1258" t="str">
            <v>(021) 981 4019</v>
          </cell>
          <cell r="J1258" t="str">
            <v/>
          </cell>
          <cell r="K1258" t="str">
            <v>084 210 3639</v>
          </cell>
          <cell r="L1258" t="str">
            <v>nico@obhejane.net</v>
          </cell>
          <cell r="M1258" t="str">
            <v/>
          </cell>
        </row>
        <row r="1259">
          <cell r="A1259" t="str">
            <v>Nico Schepers</v>
          </cell>
          <cell r="B1259" t="str">
            <v/>
          </cell>
          <cell r="C1259" t="str">
            <v/>
          </cell>
          <cell r="D1259" t="str">
            <v>13 Cole Street</v>
          </cell>
          <cell r="E1259" t="str">
            <v>Schonenberg Estate</v>
          </cell>
          <cell r="F1259" t="str">
            <v>Somerset West</v>
          </cell>
          <cell r="G1259" t="str">
            <v>7130</v>
          </cell>
          <cell r="H1259" t="str">
            <v/>
          </cell>
          <cell r="I1259" t="str">
            <v/>
          </cell>
          <cell r="J1259" t="str">
            <v/>
          </cell>
          <cell r="K1259" t="str">
            <v>066 557 8295</v>
          </cell>
          <cell r="L1259" t="str">
            <v>nico.schepers@gmail.com</v>
          </cell>
          <cell r="M1259" t="str">
            <v>williemair@btinternet.com</v>
          </cell>
        </row>
        <row r="1260">
          <cell r="A1260" t="str">
            <v>Nicola Carusi </v>
          </cell>
          <cell r="D1260" t="str">
            <v>Henry Vande Velde Laan n.4   </v>
          </cell>
          <cell r="E1260" t="str">
            <v>3080 Tervuren</v>
          </cell>
          <cell r="F1260" t="str">
            <v>Belgium</v>
          </cell>
          <cell r="G1260" t="str">
            <v/>
          </cell>
          <cell r="I1260" t="str">
            <v xml:space="preserve">32-2-766.01.30 </v>
          </cell>
          <cell r="J1260" t="str">
            <v/>
          </cell>
          <cell r="K1260" t="str">
            <v/>
          </cell>
          <cell r="L1260" t="str">
            <v>nicola.carusi@vesuvius.com </v>
          </cell>
          <cell r="M1260" t="str">
            <v/>
          </cell>
        </row>
        <row r="1261">
          <cell r="A1261" t="str">
            <v>Nicole Joyce</v>
          </cell>
          <cell r="D1261" t="str">
            <v>3 Boag Ct</v>
          </cell>
          <cell r="E1261" t="str">
            <v>Camden</v>
          </cell>
          <cell r="F1261" t="str">
            <v>2570 NSW</v>
          </cell>
          <cell r="G1261" t="str">
            <v>Australia</v>
          </cell>
          <cell r="K1261" t="str">
            <v>+61 42 589 3003</v>
          </cell>
          <cell r="L1261" t="str">
            <v>nicolejjoyce@gmail.com</v>
          </cell>
        </row>
        <row r="1262">
          <cell r="A1262" t="str">
            <v>Nicos Hadjiangelis</v>
          </cell>
          <cell r="B1262" t="str">
            <v/>
          </cell>
          <cell r="C1262" t="str">
            <v/>
          </cell>
          <cell r="D1262" t="str">
            <v>2728 Thomson Avenue, Unit 400</v>
          </cell>
          <cell r="E1262" t="str">
            <v>Long Island City, NY 11101</v>
          </cell>
          <cell r="F1262" t="str">
            <v>NY 11101</v>
          </cell>
          <cell r="G1262" t="str">
            <v>USA</v>
          </cell>
          <cell r="H1262" t="str">
            <v/>
          </cell>
          <cell r="I1262" t="str">
            <v>001-347-886-3308</v>
          </cell>
          <cell r="J1262" t="str">
            <v>001-718-786-8328</v>
          </cell>
          <cell r="K1262" t="str">
            <v>001-347-886-3308</v>
          </cell>
          <cell r="L1262" t="str">
            <v>nicos.hadjiangelis@gmail.com</v>
          </cell>
          <cell r="M1262" t="str">
            <v>nhadji@hotmail.com</v>
          </cell>
        </row>
        <row r="1263">
          <cell r="A1263" t="str">
            <v>Niel Bruwer</v>
          </cell>
          <cell r="B1263" t="str">
            <v/>
          </cell>
          <cell r="C1263" t="str">
            <v/>
          </cell>
          <cell r="D1263" t="str">
            <v>Postnet</v>
          </cell>
          <cell r="E1263" t="str">
            <v xml:space="preserve">Retail Park, </v>
          </cell>
          <cell r="F1263" t="str">
            <v>Beacon Bay</v>
          </cell>
          <cell r="G1263" t="str">
            <v>East London</v>
          </cell>
          <cell r="H1263" t="str">
            <v/>
          </cell>
          <cell r="I1263" t="str">
            <v>072 452 0889</v>
          </cell>
          <cell r="J1263" t="str">
            <v/>
          </cell>
          <cell r="K1263" t="str">
            <v>072 452 0889</v>
          </cell>
          <cell r="L1263" t="str">
            <v>nielbruwer22@gmail.com</v>
          </cell>
          <cell r="M1263" t="str">
            <v/>
          </cell>
        </row>
        <row r="1264">
          <cell r="A1264" t="str">
            <v>Niel Kruger</v>
          </cell>
          <cell r="B1264" t="str">
            <v/>
          </cell>
          <cell r="C1264" t="str">
            <v/>
          </cell>
          <cell r="D1264" t="str">
            <v>Thabo Mbeki 1A</v>
          </cell>
          <cell r="E1264" t="str">
            <v>Mokopane</v>
          </cell>
          <cell r="F1264" t="str">
            <v>0600</v>
          </cell>
          <cell r="G1264" t="str">
            <v/>
          </cell>
          <cell r="H1264" t="str">
            <v/>
          </cell>
          <cell r="I1264" t="str">
            <v/>
          </cell>
          <cell r="J1264" t="str">
            <v/>
          </cell>
          <cell r="K1264" t="str">
            <v>083 459 2869</v>
          </cell>
          <cell r="L1264" t="str">
            <v>nielsel@krugerboek.co.za</v>
          </cell>
          <cell r="M1264" t="str">
            <v/>
          </cell>
        </row>
        <row r="1265">
          <cell r="A1265" t="str">
            <v>Niel Malan</v>
          </cell>
          <cell r="D1265" t="str">
            <v>PO Box 52126</v>
          </cell>
          <cell r="E1265" t="str">
            <v>V&amp;A Waterfront</v>
          </cell>
          <cell r="F1265">
            <v>8002</v>
          </cell>
          <cell r="G1265" t="str">
            <v xml:space="preserve">CAPE TOWN </v>
          </cell>
          <cell r="K1265" t="str">
            <v xml:space="preserve">082 574 9807 </v>
          </cell>
          <cell r="L1265" t="str">
            <v>nmalan8@gmail.com</v>
          </cell>
        </row>
        <row r="1266">
          <cell r="A1266" t="str">
            <v>Niel Schuld</v>
          </cell>
          <cell r="D1266" t="str">
            <v/>
          </cell>
          <cell r="E1266" t="str">
            <v/>
          </cell>
          <cell r="F1266" t="str">
            <v/>
          </cell>
          <cell r="G1266" t="str">
            <v>Bethlehem</v>
          </cell>
          <cell r="I1266" t="str">
            <v>058303 3877</v>
          </cell>
          <cell r="J1266" t="str">
            <v/>
          </cell>
          <cell r="K1266" t="str">
            <v/>
          </cell>
          <cell r="L1266" t="str">
            <v>niel@graanveld.co.za</v>
          </cell>
          <cell r="M1266" t="str">
            <v/>
          </cell>
        </row>
        <row r="1267">
          <cell r="A1267" t="str">
            <v>Niël van der Watt</v>
          </cell>
          <cell r="D1267" t="str">
            <v>PO Box 344</v>
          </cell>
          <cell r="E1267" t="str">
            <v>Delmas</v>
          </cell>
          <cell r="F1267" t="str">
            <v>2210</v>
          </cell>
          <cell r="K1267" t="str">
            <v>083 326 9628</v>
          </cell>
          <cell r="L1267" t="str">
            <v>niel@pimankus.co.za</v>
          </cell>
        </row>
        <row r="1268">
          <cell r="A1268" t="str">
            <v>Niel van Vuuren</v>
          </cell>
          <cell r="B1268" t="str">
            <v>Diamond Angling</v>
          </cell>
          <cell r="D1268" t="str">
            <v>2a Jameso Ave</v>
          </cell>
          <cell r="E1268" t="str">
            <v>Rhodesdene</v>
          </cell>
          <cell r="F1268" t="str">
            <v>Kimberley</v>
          </cell>
          <cell r="G1268" t="str">
            <v>8306</v>
          </cell>
          <cell r="K1268" t="str">
            <v>082 974 9549</v>
          </cell>
        </row>
        <row r="1269">
          <cell r="A1269" t="str">
            <v>NIGEL GILBERT-GREEN</v>
          </cell>
          <cell r="B1269" t="str">
            <v/>
          </cell>
          <cell r="C1269" t="str">
            <v/>
          </cell>
          <cell r="D1269" t="str">
            <v>5 L'Montagne</v>
          </cell>
          <cell r="E1269" t="str">
            <v>Washington Dr., Northcliff</v>
          </cell>
          <cell r="F1269" t="str">
            <v>Johannesburg</v>
          </cell>
          <cell r="G1269">
            <v>2195</v>
          </cell>
          <cell r="I1269" t="str">
            <v/>
          </cell>
          <cell r="J1269" t="str">
            <v/>
          </cell>
          <cell r="K1269">
            <v>828828838</v>
          </cell>
          <cell r="L1269" t="str">
            <v>nigelgg@mweb.co.za</v>
          </cell>
          <cell r="M1269" t="str">
            <v/>
          </cell>
        </row>
        <row r="1270">
          <cell r="A1270" t="str">
            <v>Nigel Haines</v>
          </cell>
          <cell r="D1270" t="str">
            <v>6 Monet Place</v>
          </cell>
          <cell r="E1270" t="str">
            <v>Aylesbury</v>
          </cell>
          <cell r="F1270" t="str">
            <v>Bucks</v>
          </cell>
          <cell r="G1270" t="str">
            <v>HP19 8SN, UK</v>
          </cell>
          <cell r="I1270">
            <v>1296581457</v>
          </cell>
          <cell r="K1270">
            <v>7756778589</v>
          </cell>
          <cell r="L1270" t="str">
            <v>NPHAINES@NPHAINES.COM</v>
          </cell>
        </row>
        <row r="1271">
          <cell r="A1271" t="str">
            <v>Nikita Viktorovich Sinko</v>
          </cell>
          <cell r="D1271" t="str">
            <v>Rastenfeld 151</v>
          </cell>
          <cell r="E1271" t="str">
            <v xml:space="preserve">Suite # 55774 </v>
          </cell>
          <cell r="F1271" t="str">
            <v>'Rastenfeld, 3532,</v>
          </cell>
          <cell r="G1271" t="str">
            <v xml:space="preserve"> Austria</v>
          </cell>
          <cell r="I1271" t="str">
            <v/>
          </cell>
          <cell r="J1271" t="str">
            <v/>
          </cell>
          <cell r="K1271" t="str">
            <v>+7 926 5234217</v>
          </cell>
          <cell r="L1271" t="str">
            <v>nikita.sinko@gmail.com</v>
          </cell>
          <cell r="M1271" t="str">
            <v>nikita.sinko@gmail.com</v>
          </cell>
        </row>
        <row r="1272">
          <cell r="A1272" t="str">
            <v>Nikolaus v. Niebelschuetz</v>
          </cell>
          <cell r="B1272" t="str">
            <v/>
          </cell>
          <cell r="C1272" t="str">
            <v/>
          </cell>
          <cell r="D1272" t="str">
            <v>Dorfstrasse 15</v>
          </cell>
          <cell r="E1272" t="str">
            <v>22941 Delingsdorf</v>
          </cell>
          <cell r="F1272" t="str">
            <v>Germany</v>
          </cell>
          <cell r="G1272" t="str">
            <v/>
          </cell>
          <cell r="H1272" t="str">
            <v/>
          </cell>
          <cell r="I1272" t="str">
            <v/>
          </cell>
          <cell r="J1272" t="str">
            <v/>
          </cell>
          <cell r="K1272" t="str">
            <v>+49 172 4107980</v>
          </cell>
          <cell r="L1272" t="str">
            <v>niebelschuetz@icloud.com</v>
          </cell>
          <cell r="M1272" t="str">
            <v>niko.vn@t-online.de</v>
          </cell>
        </row>
        <row r="1273">
          <cell r="A1273" t="str">
            <v>Noel Wewege</v>
          </cell>
          <cell r="D1273" t="str">
            <v>19 Swannsway,</v>
          </cell>
          <cell r="E1273" t="str">
            <v>Hadison Park</v>
          </cell>
          <cell r="F1273" t="str">
            <v xml:space="preserve">Kimberley. </v>
          </cell>
          <cell r="G1273">
            <v>8306</v>
          </cell>
          <cell r="I1273" t="str">
            <v/>
          </cell>
          <cell r="J1273" t="str">
            <v/>
          </cell>
          <cell r="K1273" t="str">
            <v>083 259 6953</v>
          </cell>
          <cell r="L1273" t="str">
            <v>noelwewege@absamail.co.za</v>
          </cell>
          <cell r="M1273" t="str">
            <v/>
          </cell>
        </row>
        <row r="1274">
          <cell r="A1274" t="str">
            <v>Nola Mason</v>
          </cell>
          <cell r="D1274" t="str">
            <v>Box 12</v>
          </cell>
          <cell r="E1274" t="str">
            <v>Botriver</v>
          </cell>
          <cell r="F1274">
            <v>7185</v>
          </cell>
          <cell r="G1274" t="str">
            <v/>
          </cell>
          <cell r="I1274" t="str">
            <v/>
          </cell>
          <cell r="J1274" t="str">
            <v/>
          </cell>
          <cell r="K1274" t="str">
            <v>082 669 6934</v>
          </cell>
          <cell r="L1274" t="str">
            <v>botbricks@mweb.co.za</v>
          </cell>
          <cell r="M1274" t="str">
            <v/>
          </cell>
        </row>
        <row r="1275">
          <cell r="A1275" t="str">
            <v>Norbert Landry</v>
          </cell>
          <cell r="D1275" t="str">
            <v>687 RAYMOND</v>
          </cell>
          <cell r="E1275" t="str">
            <v>ST-JEAN SUR RICHELIEU</v>
          </cell>
          <cell r="F1275" t="str">
            <v>QUEBEC CANADA</v>
          </cell>
          <cell r="G1275" t="str">
            <v>J3B4Y6</v>
          </cell>
          <cell r="I1275">
            <v>0</v>
          </cell>
          <cell r="J1275">
            <v>0</v>
          </cell>
          <cell r="K1275">
            <v>0</v>
          </cell>
          <cell r="L1275" t="str">
            <v>norbert.landry@videotron.ca</v>
          </cell>
        </row>
        <row r="1276">
          <cell r="A1276" t="str">
            <v>Norman Roy</v>
          </cell>
          <cell r="B1276" t="str">
            <v/>
          </cell>
          <cell r="C1276" t="str">
            <v/>
          </cell>
          <cell r="D1276" t="str">
            <v>22 Evergreen Circuit</v>
          </cell>
          <cell r="E1276" t="str">
            <v>Cheltenham</v>
          </cell>
          <cell r="F1276" t="str">
            <v>Vic 3192</v>
          </cell>
          <cell r="G1276" t="str">
            <v>Australia</v>
          </cell>
          <cell r="H1276" t="str">
            <v/>
          </cell>
          <cell r="I1276" t="str">
            <v>+61 0414 357 598</v>
          </cell>
          <cell r="J1276" t="str">
            <v/>
          </cell>
          <cell r="K1276" t="str">
            <v>+61 0414 357 598</v>
          </cell>
          <cell r="L1276" t="str">
            <v>dernrd942@gmail.com</v>
          </cell>
          <cell r="M1276" t="str">
            <v>dernrd942@gmail.com</v>
          </cell>
        </row>
        <row r="1277">
          <cell r="A1277" t="str">
            <v>Ockie Schoeman</v>
          </cell>
          <cell r="B1277" t="str">
            <v>Gonzo Plastics</v>
          </cell>
          <cell r="C1277" t="str">
            <v/>
          </cell>
          <cell r="D1277" t="str">
            <v xml:space="preserve">P O Box 653 </v>
          </cell>
          <cell r="E1277" t="str">
            <v xml:space="preserve">Boksburg </v>
          </cell>
          <cell r="F1277">
            <v>1459</v>
          </cell>
          <cell r="G1277" t="str">
            <v/>
          </cell>
          <cell r="H1277" t="str">
            <v>4040167977</v>
          </cell>
          <cell r="I1277" t="str">
            <v/>
          </cell>
          <cell r="J1277" t="str">
            <v/>
          </cell>
          <cell r="K1277" t="str">
            <v>083 442 0503</v>
          </cell>
          <cell r="L1277" t="str">
            <v>ockerts@joc.co.za</v>
          </cell>
          <cell r="M1277" t="str">
            <v/>
          </cell>
        </row>
        <row r="1278">
          <cell r="A1278" t="str">
            <v>Odette Collins</v>
          </cell>
          <cell r="B1278" t="str">
            <v/>
          </cell>
          <cell r="C1278" t="str">
            <v/>
          </cell>
          <cell r="D1278" t="str">
            <v>49 Da Gama Street</v>
          </cell>
          <cell r="E1278" t="str">
            <v>Strand 7140</v>
          </cell>
          <cell r="F1278" t="str">
            <v>Western Cape</v>
          </cell>
          <cell r="G1278" t="str">
            <v/>
          </cell>
          <cell r="H1278" t="str">
            <v/>
          </cell>
          <cell r="I1278" t="str">
            <v/>
          </cell>
          <cell r="J1278" t="str">
            <v/>
          </cell>
          <cell r="K1278" t="str">
            <v/>
          </cell>
          <cell r="L1278" t="str">
            <v>odi.collins@gmail.com</v>
          </cell>
          <cell r="M1278" t="str">
            <v>odi.collins@gmail.com</v>
          </cell>
        </row>
        <row r="1279">
          <cell r="A1279" t="str">
            <v>Okan Karagoz</v>
          </cell>
          <cell r="D1279" t="str">
            <v>1 Iroquois st</v>
          </cell>
          <cell r="E1279" t="str">
            <v>Worcester</v>
          </cell>
          <cell r="F1279" t="str">
            <v xml:space="preserve">MA 01602  </v>
          </cell>
          <cell r="G1279" t="str">
            <v>USA</v>
          </cell>
          <cell r="K1279" t="str">
            <v>+1-508-752-9491</v>
          </cell>
          <cell r="L1279" t="str">
            <v>okaragoz@hotmail.com</v>
          </cell>
        </row>
        <row r="1280">
          <cell r="A1280" t="str">
            <v>Olley Joyce</v>
          </cell>
          <cell r="D1280" t="str">
            <v>3 Boag Ct</v>
          </cell>
          <cell r="E1280" t="str">
            <v>Camden</v>
          </cell>
          <cell r="F1280" t="str">
            <v>2570 NSW</v>
          </cell>
          <cell r="G1280" t="str">
            <v>Australia</v>
          </cell>
          <cell r="K1280" t="str">
            <v>+61 42 589 3003</v>
          </cell>
          <cell r="L1280" t="str">
            <v>nicolejjoyce@gmail.com</v>
          </cell>
        </row>
        <row r="1281">
          <cell r="A1281" t="str">
            <v>Olli Raty</v>
          </cell>
          <cell r="D1281" t="str">
            <v>Pallarintie 45</v>
          </cell>
          <cell r="E1281" t="str">
            <v>96600 Rovaniemi</v>
          </cell>
          <cell r="F1281" t="str">
            <v>Finland</v>
          </cell>
          <cell r="G1281" t="str">
            <v>Europe</v>
          </cell>
          <cell r="I1281" t="str">
            <v/>
          </cell>
          <cell r="J1281" t="str">
            <v/>
          </cell>
          <cell r="K1281" t="str">
            <v>358 40 546 1010</v>
          </cell>
          <cell r="L1281" t="str">
            <v>ollrty@gmail.com</v>
          </cell>
          <cell r="M1281" t="str">
            <v>ollrty@gmail.com</v>
          </cell>
        </row>
        <row r="1282">
          <cell r="A1282" t="str">
            <v>Ori Sharon</v>
          </cell>
          <cell r="B1282" t="str">
            <v/>
          </cell>
          <cell r="C1282" t="str">
            <v/>
          </cell>
          <cell r="D1282" t="str">
            <v xml:space="preserve">Apt 803, Cape Royale Luxury Suites, </v>
          </cell>
          <cell r="E1282" t="str">
            <v xml:space="preserve">47 Main Rd, </v>
          </cell>
          <cell r="F1282" t="str">
            <v xml:space="preserve">Greenpoint, </v>
          </cell>
          <cell r="G1282" t="str">
            <v>Cape Town, 8005</v>
          </cell>
          <cell r="H1282" t="str">
            <v/>
          </cell>
          <cell r="I1282" t="str">
            <v/>
          </cell>
          <cell r="J1282" t="str">
            <v/>
          </cell>
          <cell r="K1282" t="str">
            <v>083 639 8441</v>
          </cell>
          <cell r="L1282" t="str">
            <v>o.sharon29@gmail.com</v>
          </cell>
          <cell r="M1282" t="str">
            <v/>
          </cell>
        </row>
        <row r="1283">
          <cell r="A1283" t="str">
            <v>Oscar Feliu</v>
          </cell>
          <cell r="D1283" t="str">
            <v>2746 Cutters Corner</v>
          </cell>
          <cell r="E1283" t="str">
            <v>The Villages</v>
          </cell>
          <cell r="F1283" t="str">
            <v>Florida 32162</v>
          </cell>
          <cell r="G1283" t="str">
            <v>USA</v>
          </cell>
          <cell r="I1283" t="str">
            <v>+1 35 275 35793</v>
          </cell>
          <cell r="K1283" t="str">
            <v>+1 352 516 4665</v>
          </cell>
          <cell r="L1283" t="str">
            <v>oscar.feliu@thevillages.com</v>
          </cell>
        </row>
        <row r="1284">
          <cell r="A1284" t="str">
            <v>Osvaldo Kashino</v>
          </cell>
          <cell r="B1284" t="str">
            <v/>
          </cell>
          <cell r="C1284" t="str">
            <v/>
          </cell>
          <cell r="D1284" t="str">
            <v>RUA SAPUCAIA, 326 - AP82 - TORRE B1</v>
          </cell>
          <cell r="E1284" t="str">
            <v>BELENZINHO</v>
          </cell>
          <cell r="F1284" t="str">
            <v>SAO PAULO - SP</v>
          </cell>
          <cell r="G1284" t="str">
            <v>BRAZIL</v>
          </cell>
          <cell r="H1284" t="str">
            <v/>
          </cell>
          <cell r="I1284" t="str">
            <v/>
          </cell>
          <cell r="J1284" t="str">
            <v/>
          </cell>
          <cell r="K1284" t="str">
            <v>+55 04276-000</v>
          </cell>
          <cell r="L1284" t="str">
            <v>osvaldokashino@cck.com.br</v>
          </cell>
          <cell r="M1284" t="str">
            <v/>
          </cell>
        </row>
        <row r="1285">
          <cell r="A1285" t="str">
            <v>Osvaldo Kashino OLD</v>
          </cell>
          <cell r="B1285" t="str">
            <v/>
          </cell>
          <cell r="C1285" t="str">
            <v/>
          </cell>
          <cell r="D1285" t="str">
            <v>RUA SALVADOR SIMOES, 801</v>
          </cell>
          <cell r="E1285" t="str">
            <v>SALA 1108</v>
          </cell>
          <cell r="F1285" t="str">
            <v>SAO PAULO - SP</v>
          </cell>
          <cell r="G1285" t="str">
            <v>BRASIL</v>
          </cell>
          <cell r="H1285" t="str">
            <v/>
          </cell>
          <cell r="I1285" t="str">
            <v>+55 04276-000</v>
          </cell>
          <cell r="J1285" t="str">
            <v/>
          </cell>
          <cell r="K1285" t="str">
            <v/>
          </cell>
          <cell r="L1285" t="str">
            <v>osvaldokashino@cck.com.br</v>
          </cell>
          <cell r="M1285" t="str">
            <v/>
          </cell>
        </row>
        <row r="1286">
          <cell r="A1286" t="str">
            <v>Otto Lanz</v>
          </cell>
          <cell r="D1286" t="str">
            <v>1610 Sleepy Hollow Road</v>
          </cell>
          <cell r="E1286" t="str">
            <v>Christiansburg</v>
          </cell>
          <cell r="F1286" t="str">
            <v>VA 24073</v>
          </cell>
          <cell r="G1286" t="str">
            <v>USA</v>
          </cell>
          <cell r="I1286" t="str">
            <v/>
          </cell>
          <cell r="J1286" t="str">
            <v/>
          </cell>
          <cell r="K1286" t="str">
            <v>+1 540 230-8159</v>
          </cell>
          <cell r="L1286" t="str">
            <v>olanz@vt.edu</v>
          </cell>
          <cell r="M1286" t="str">
            <v/>
          </cell>
        </row>
        <row r="1287">
          <cell r="A1287" t="str">
            <v>Owen Middleton</v>
          </cell>
          <cell r="B1287" t="str">
            <v/>
          </cell>
          <cell r="C1287" t="str">
            <v/>
          </cell>
          <cell r="D1287" t="str">
            <v>Courier</v>
          </cell>
          <cell r="E1287" t="str">
            <v/>
          </cell>
          <cell r="F1287" t="str">
            <v/>
          </cell>
          <cell r="G1287" t="str">
            <v/>
          </cell>
          <cell r="H1287" t="str">
            <v/>
          </cell>
          <cell r="I1287" t="str">
            <v>0218219898</v>
          </cell>
          <cell r="J1287" t="str">
            <v/>
          </cell>
          <cell r="K1287" t="str">
            <v>0842218422</v>
          </cell>
          <cell r="L1287" t="str">
            <v>owen@wildrunner.co.za</v>
          </cell>
          <cell r="M1287" t="str">
            <v/>
          </cell>
        </row>
        <row r="1288">
          <cell r="A1288" t="str">
            <v>Pablo Obrador Hurtado</v>
          </cell>
          <cell r="B1288" t="str">
            <v/>
          </cell>
          <cell r="C1288" t="str">
            <v/>
          </cell>
          <cell r="D1288" t="str">
            <v xml:space="preserve">1 Norte 801 , </v>
          </cell>
          <cell r="E1288" t="str">
            <v xml:space="preserve">Piso 8. </v>
          </cell>
          <cell r="F1288" t="str">
            <v>Talca,  3461937</v>
          </cell>
          <cell r="G1288" t="str">
            <v>Chile</v>
          </cell>
          <cell r="H1288" t="str">
            <v/>
          </cell>
          <cell r="I1288" t="str">
            <v/>
          </cell>
          <cell r="J1288" t="str">
            <v/>
          </cell>
          <cell r="K1288" t="str">
            <v/>
          </cell>
          <cell r="L1288" t="str">
            <v>pobrador@malpo.cl</v>
          </cell>
          <cell r="M1288" t="str">
            <v/>
          </cell>
        </row>
        <row r="1289">
          <cell r="A1289" t="str">
            <v>Paddy Lawless</v>
          </cell>
          <cell r="B1289" t="str">
            <v>Dr Paddy Lawless &amp; Associates CC;  Reg. No. CK 2004 / 058842 / 23</v>
          </cell>
          <cell r="C1289" t="str">
            <v/>
          </cell>
          <cell r="D1289" t="str">
            <v>PO BOX 44296</v>
          </cell>
          <cell r="E1289" t="str">
            <v xml:space="preserve">LINDEN </v>
          </cell>
          <cell r="F1289" t="str">
            <v>JOHANNESBURG GAUTENG</v>
          </cell>
          <cell r="G1289">
            <v>2104</v>
          </cell>
          <cell r="H1289" t="str">
            <v>4490223379  </v>
          </cell>
          <cell r="I1289" t="str">
            <v>0117820424</v>
          </cell>
          <cell r="J1289" t="str">
            <v>0113884167</v>
          </cell>
          <cell r="K1289" t="str">
            <v>0824948219</v>
          </cell>
          <cell r="L1289" t="str">
            <v>paddy@plawless.co.za</v>
          </cell>
          <cell r="M1289" t="str">
            <v/>
          </cell>
        </row>
        <row r="1290">
          <cell r="A1290" t="str">
            <v>Pam Christiansen</v>
          </cell>
          <cell r="D1290" t="str">
            <v>c/o John Bredin</v>
          </cell>
          <cell r="E1290" t="str">
            <v/>
          </cell>
          <cell r="F1290" t="str">
            <v>Cowies Hill</v>
          </cell>
          <cell r="G1290" t="str">
            <v/>
          </cell>
          <cell r="I1290" t="str">
            <v/>
          </cell>
          <cell r="J1290" t="str">
            <v/>
          </cell>
          <cell r="K1290" t="str">
            <v>082 946 8379</v>
          </cell>
          <cell r="L1290" t="str">
            <v/>
          </cell>
          <cell r="M1290" t="str">
            <v/>
          </cell>
        </row>
        <row r="1291">
          <cell r="A1291" t="str">
            <v>Pascal Finger</v>
          </cell>
          <cell r="D1291" t="str">
            <v>8, rue du Grand-Bay</v>
          </cell>
          <cell r="E1291" t="str">
            <v>1220 Les Avanchets</v>
          </cell>
          <cell r="F1291" t="str">
            <v/>
          </cell>
          <cell r="G1291" t="str">
            <v>Switzerland</v>
          </cell>
          <cell r="I1291" t="str">
            <v/>
          </cell>
          <cell r="J1291" t="str">
            <v/>
          </cell>
          <cell r="K1291" t="str">
            <v/>
          </cell>
          <cell r="L1291" t="str">
            <v>pascalfinger@me.com</v>
          </cell>
          <cell r="M1291" t="str">
            <v/>
          </cell>
        </row>
        <row r="1292">
          <cell r="A1292" t="str">
            <v>Patricia Johnson</v>
          </cell>
          <cell r="B1292" t="str">
            <v/>
          </cell>
          <cell r="C1292" t="str">
            <v/>
          </cell>
          <cell r="D1292" t="str">
            <v xml:space="preserve">405 Blanchard Lake Dr. </v>
          </cell>
          <cell r="E1292" t="str">
            <v xml:space="preserve">Whitefish, </v>
          </cell>
          <cell r="F1292" t="str">
            <v xml:space="preserve">MT </v>
          </cell>
          <cell r="G1292" t="str">
            <v>USA</v>
          </cell>
          <cell r="H1292" t="str">
            <v/>
          </cell>
          <cell r="I1292" t="str">
            <v/>
          </cell>
          <cell r="J1292" t="str">
            <v/>
          </cell>
          <cell r="K1292" t="str">
            <v>+1 801-599-2498</v>
          </cell>
          <cell r="L1292" t="str">
            <v>patricia.johnson72@gmail.com</v>
          </cell>
          <cell r="M1292" t="str">
            <v/>
          </cell>
        </row>
        <row r="1293">
          <cell r="A1293" t="str">
            <v>Patrick Harrington</v>
          </cell>
          <cell r="B1293" t="str">
            <v>Patrick Harrington Architects</v>
          </cell>
          <cell r="C1293" t="str">
            <v/>
          </cell>
          <cell r="D1293" t="str">
            <v>8 Glenmaroon Park</v>
          </cell>
          <cell r="E1293" t="str">
            <v>Palmerstown</v>
          </cell>
          <cell r="F1293" t="str">
            <v>Dublin 20</v>
          </cell>
          <cell r="G1293" t="str">
            <v>Ireland</v>
          </cell>
          <cell r="I1293" t="str">
            <v>P: 01 66 25 660</v>
          </cell>
          <cell r="J1293" t="str">
            <v>F:01 67 88 975</v>
          </cell>
          <cell r="K1293" t="str">
            <v>M: 087 699 2582</v>
          </cell>
          <cell r="L1293" t="str">
            <v>patrick@pha.ie</v>
          </cell>
          <cell r="M1293" t="str">
            <v/>
          </cell>
        </row>
        <row r="1294">
          <cell r="A1294" t="str">
            <v>Patrick Molinari</v>
          </cell>
          <cell r="D1294" t="str">
            <v>2881 Ernest Hemingway</v>
          </cell>
          <cell r="E1294" t="str">
            <v xml:space="preserve">Montreal, Quebec, </v>
          </cell>
          <cell r="F1294" t="str">
            <v xml:space="preserve">H4R 3L8, </v>
          </cell>
          <cell r="G1294" t="str">
            <v>Canada</v>
          </cell>
          <cell r="I1294" t="str">
            <v>1-514-889-1812</v>
          </cell>
          <cell r="J1294" t="str">
            <v/>
          </cell>
          <cell r="K1294" t="str">
            <v>1-514-889-1812</v>
          </cell>
          <cell r="L1294" t="str">
            <v>pmolinari@icao.int</v>
          </cell>
          <cell r="M1294" t="str">
            <v>pmolinari@icao.int</v>
          </cell>
        </row>
        <row r="1295">
          <cell r="A1295" t="str">
            <v>Patrick Steenhout</v>
          </cell>
          <cell r="B1295" t="str">
            <v>P&amp;S FlyFishing.</v>
          </cell>
          <cell r="D1295" t="str">
            <v>Schomstraat 96</v>
          </cell>
          <cell r="E1295" t="str">
            <v xml:space="preserve">3582 Koersel </v>
          </cell>
          <cell r="F1295" t="str">
            <v>Belgium</v>
          </cell>
          <cell r="H1295" t="str">
            <v>BE 637 662 063</v>
          </cell>
          <cell r="I1295" t="str">
            <v>+32 1142 9620</v>
          </cell>
          <cell r="J1295" t="str">
            <v>+32 1142 6428</v>
          </cell>
          <cell r="K1295" t="str">
            <v>+32  497 26 3519</v>
          </cell>
          <cell r="L1295" t="str">
            <v>p.steenhout@telenet.be</v>
          </cell>
        </row>
        <row r="1296">
          <cell r="A1296" t="str">
            <v>Patrick Van Dessel</v>
          </cell>
          <cell r="B1296" t="str">
            <v>Allfish A.P. &amp; G. BVBA</v>
          </cell>
          <cell r="C1296" t="str">
            <v/>
          </cell>
          <cell r="D1296" t="str">
            <v>Wouwerstraat 41B Bus 1</v>
          </cell>
          <cell r="E1296">
            <v>2220</v>
          </cell>
          <cell r="F1296" t="str">
            <v>Heist op den Berg</v>
          </cell>
          <cell r="G1296" t="str">
            <v>Belgium</v>
          </cell>
          <cell r="H1296" t="str">
            <v/>
          </cell>
          <cell r="I1296" t="str">
            <v/>
          </cell>
          <cell r="J1296" t="str">
            <v/>
          </cell>
          <cell r="K1296" t="str">
            <v>+32473949016</v>
          </cell>
          <cell r="L1296" t="str">
            <v>info@allfish.be</v>
          </cell>
          <cell r="M1296" t="str">
            <v>payments@allfish.be</v>
          </cell>
        </row>
        <row r="1297">
          <cell r="A1297" t="str">
            <v>Patrick van Tilburg</v>
          </cell>
          <cell r="D1297" t="str">
            <v>Kroondreef 21</v>
          </cell>
          <cell r="E1297" t="str">
            <v>2970 Schilde</v>
          </cell>
          <cell r="F1297" t="str">
            <v>Belgium</v>
          </cell>
          <cell r="L1297" t="str">
            <v>patrick.vantilburg@skynet.be</v>
          </cell>
        </row>
        <row r="1298">
          <cell r="A1298" t="str">
            <v>Paul Andrews</v>
          </cell>
          <cell r="B1298" t="str">
            <v>Megalops Consulting Services Pty Ltd</v>
          </cell>
          <cell r="C1298" t="str">
            <v/>
          </cell>
          <cell r="D1298" t="str">
            <v>H7 Fairmile Drive, Hammock Island</v>
          </cell>
          <cell r="E1298" t="str">
            <v xml:space="preserve">Thesen Island, </v>
          </cell>
          <cell r="F1298" t="str">
            <v>Knysna</v>
          </cell>
          <cell r="G1298" t="str">
            <v>6571   Western Cape</v>
          </cell>
          <cell r="H1298" t="str">
            <v/>
          </cell>
          <cell r="I1298" t="str">
            <v>0721087315</v>
          </cell>
          <cell r="J1298" t="str">
            <v/>
          </cell>
          <cell r="K1298" t="str">
            <v>0721087315</v>
          </cell>
          <cell r="L1298" t="str">
            <v>paul.andrews@megalops.cloud</v>
          </cell>
          <cell r="M1298" t="str">
            <v/>
          </cell>
        </row>
        <row r="1299">
          <cell r="A1299" t="str">
            <v>Paul Bekker</v>
          </cell>
          <cell r="B1299" t="str">
            <v/>
          </cell>
          <cell r="C1299" t="str">
            <v/>
          </cell>
          <cell r="D1299" t="str">
            <v>Merck (Pty) Ltd., 1 Friesland Drive</v>
          </cell>
          <cell r="E1299" t="str">
            <v>Longmeadow Business Estate</v>
          </cell>
          <cell r="F1299" t="str">
            <v>Modderfontein, Gauteng</v>
          </cell>
          <cell r="G1299">
            <v>1609</v>
          </cell>
          <cell r="H1299" t="str">
            <v/>
          </cell>
          <cell r="I1299" t="str">
            <v>011-372-5080</v>
          </cell>
          <cell r="J1299" t="str">
            <v/>
          </cell>
          <cell r="K1299" t="str">
            <v>076-953-0395</v>
          </cell>
          <cell r="L1299" t="str">
            <v>paul.bekker@merckgroup.com</v>
          </cell>
          <cell r="M1299" t="str">
            <v/>
          </cell>
        </row>
        <row r="1300">
          <cell r="A1300" t="str">
            <v>Paul Boissezon</v>
          </cell>
          <cell r="F1300" t="str">
            <v>Westville</v>
          </cell>
        </row>
        <row r="1301">
          <cell r="A1301" t="str">
            <v>Paul Boreham</v>
          </cell>
          <cell r="D1301" t="str">
            <v>2 Applewood Place</v>
          </cell>
          <cell r="E1301" t="str">
            <v>Applewood Village</v>
          </cell>
          <cell r="F1301" t="str">
            <v>Swords</v>
          </cell>
          <cell r="G1301" t="str">
            <v>County Dublin Republic of Ireland</v>
          </cell>
          <cell r="L1301" t="str">
            <v>paul.boreham@gmail.com</v>
          </cell>
        </row>
        <row r="1302">
          <cell r="A1302" t="str">
            <v>Paul Botma</v>
          </cell>
          <cell r="F1302" t="str">
            <v>Hilton</v>
          </cell>
          <cell r="K1302" t="str">
            <v>072 558 2853</v>
          </cell>
          <cell r="L1302" t="str">
            <v>erikabothma@telkomsa.net</v>
          </cell>
        </row>
        <row r="1303">
          <cell r="A1303" t="str">
            <v>Paul Coetzee</v>
          </cell>
          <cell r="B1303" t="str">
            <v/>
          </cell>
          <cell r="C1303" t="str">
            <v/>
          </cell>
          <cell r="D1303" t="str">
            <v>34 Natures Bend</v>
          </cell>
          <cell r="E1303" t="str">
            <v>The Edge Estate</v>
          </cell>
          <cell r="F1303" t="str">
            <v>Nelspruit </v>
          </cell>
          <cell r="G1303" t="str">
            <v>1200</v>
          </cell>
          <cell r="H1303" t="str">
            <v/>
          </cell>
          <cell r="I1303" t="str">
            <v/>
          </cell>
          <cell r="J1303" t="str">
            <v/>
          </cell>
          <cell r="K1303" t="str">
            <v>072 123 0460</v>
          </cell>
          <cell r="L1303" t="str">
            <v>ppcoetzee@yahoo.com</v>
          </cell>
          <cell r="M1303" t="str">
            <v/>
          </cell>
        </row>
        <row r="1304">
          <cell r="A1304" t="str">
            <v>Paul Colkitt</v>
          </cell>
          <cell r="D1304" t="str">
            <v>10800 Rd 256 #B</v>
          </cell>
          <cell r="E1304" t="str">
            <v>Terra Bella Ca</v>
          </cell>
          <cell r="F1304">
            <v>93270</v>
          </cell>
          <cell r="G1304" t="str">
            <v>USA</v>
          </cell>
          <cell r="I1304" t="str">
            <v>775-232-5509</v>
          </cell>
          <cell r="J1304">
            <v>0</v>
          </cell>
          <cell r="K1304">
            <v>0</v>
          </cell>
          <cell r="L1304" t="str">
            <v>colkitt@sbcglobal.net</v>
          </cell>
          <cell r="M1304" t="str">
            <v>colkitt@sbcglobal.net</v>
          </cell>
        </row>
        <row r="1305">
          <cell r="A1305" t="str">
            <v>Paul Danckwerts</v>
          </cell>
          <cell r="B1305" t="str">
            <v/>
          </cell>
          <cell r="C1305" t="str">
            <v/>
          </cell>
          <cell r="D1305" t="str">
            <v>Shop 79, Crossing Shopping Centre</v>
          </cell>
          <cell r="E1305" t="str">
            <v>Corner Madiba &amp; Samora Machel Drive</v>
          </cell>
          <cell r="F1305" t="str">
            <v>Mbombela</v>
          </cell>
          <cell r="G1305" t="str">
            <v>1201</v>
          </cell>
          <cell r="H1305" t="str">
            <v/>
          </cell>
          <cell r="I1305" t="str">
            <v/>
          </cell>
          <cell r="J1305" t="str">
            <v/>
          </cell>
          <cell r="K1305" t="str">
            <v>076 332 1229</v>
          </cell>
          <cell r="L1305" t="str">
            <v>pbpdanckwerts316@gmail.com</v>
          </cell>
          <cell r="M1305" t="str">
            <v/>
          </cell>
        </row>
        <row r="1306">
          <cell r="A1306" t="str">
            <v>Paul Fick</v>
          </cell>
          <cell r="D1306" t="str">
            <v>Posbus 39</v>
          </cell>
          <cell r="E1306" t="str">
            <v>Danielsrus</v>
          </cell>
          <cell r="F1306">
            <v>9705</v>
          </cell>
          <cell r="K1306" t="str">
            <v>082 782 9939</v>
          </cell>
          <cell r="L1306" t="str">
            <v>katryn.fick1@gmail.com</v>
          </cell>
        </row>
        <row r="1307">
          <cell r="A1307" t="str">
            <v>Paul Frost</v>
          </cell>
          <cell r="D1307" t="str">
            <v>106 Brabant</v>
          </cell>
          <cell r="E1307" t="str">
            <v>173 Kloof Street</v>
          </cell>
          <cell r="F1307" t="str">
            <v>Gardens</v>
          </cell>
          <cell r="G1307">
            <v>8001</v>
          </cell>
          <cell r="I1307" t="str">
            <v>021 521 9444</v>
          </cell>
          <cell r="J1307" t="str">
            <v/>
          </cell>
          <cell r="K1307" t="str">
            <v>074 116 6510</v>
          </cell>
          <cell r="L1307" t="str">
            <v>pfrost@adpprojects.com</v>
          </cell>
          <cell r="M1307" t="str">
            <v/>
          </cell>
        </row>
        <row r="1308">
          <cell r="A1308" t="str">
            <v>Paul J. Beel</v>
          </cell>
          <cell r="D1308" t="str">
            <v>1963 Spang Avenue</v>
          </cell>
          <cell r="E1308" t="str">
            <v xml:space="preserve">Terre Haute, </v>
          </cell>
          <cell r="F1308" t="str">
            <v>Indiana 47805</v>
          </cell>
          <cell r="G1308" t="str">
            <v>USA</v>
          </cell>
          <cell r="I1308" t="str">
            <v> +1 812-466-6573</v>
          </cell>
          <cell r="J1308" t="str">
            <v/>
          </cell>
          <cell r="K1308" t="str">
            <v/>
          </cell>
          <cell r="L1308" t="str">
            <v>paul.beel@gmail.com</v>
          </cell>
          <cell r="M1308" t="str">
            <v/>
          </cell>
        </row>
        <row r="1309">
          <cell r="A1309" t="str">
            <v>Paul Manes</v>
          </cell>
          <cell r="D1309" t="str">
            <v>81 Walker St.</v>
          </cell>
          <cell r="E1309" t="str">
            <v>New York,</v>
          </cell>
          <cell r="F1309" t="str">
            <v>NY   10013</v>
          </cell>
          <cell r="G1309" t="str">
            <v>USA</v>
          </cell>
          <cell r="I1309" t="str">
            <v/>
          </cell>
          <cell r="J1309" t="str">
            <v/>
          </cell>
          <cell r="K1309" t="str">
            <v>917-690-7772</v>
          </cell>
          <cell r="L1309" t="str">
            <v>pmanes@me.com</v>
          </cell>
          <cell r="M1309" t="str">
            <v/>
          </cell>
        </row>
        <row r="1310">
          <cell r="A1310" t="str">
            <v>PAUL MARSH</v>
          </cell>
          <cell r="D1310" t="str">
            <v>THE CATS WHISKERS,</v>
          </cell>
          <cell r="E1310" t="str">
            <v>SHARPNESS MARINE, 'THE OLD DOCK, SHARPNESS DOCKS,</v>
          </cell>
          <cell r="F1310" t="str">
            <v>BERKELEY, GLOUCESTERSHIRE,</v>
          </cell>
          <cell r="G1310" t="str">
            <v>GL13 9UN, Great Britain</v>
          </cell>
          <cell r="I1310" t="str">
            <v>07971-533077</v>
          </cell>
          <cell r="J1310" t="str">
            <v/>
          </cell>
          <cell r="K1310" t="str">
            <v>07971-533077</v>
          </cell>
          <cell r="L1310" t="str">
            <v>paulsue5754@hotmail.co.uk</v>
          </cell>
          <cell r="M1310" t="str">
            <v/>
          </cell>
        </row>
        <row r="1311">
          <cell r="A1311" t="str">
            <v>Paul McLaughlin</v>
          </cell>
          <cell r="B1311" t="str">
            <v/>
          </cell>
          <cell r="C1311" t="str">
            <v/>
          </cell>
          <cell r="D1311" t="str">
            <v/>
          </cell>
          <cell r="E1311" t="str">
            <v/>
          </cell>
          <cell r="F1311" t="str">
            <v>DFT</v>
          </cell>
          <cell r="G1311" t="str">
            <v/>
          </cell>
          <cell r="H1311" t="str">
            <v/>
          </cell>
          <cell r="I1311" t="str">
            <v/>
          </cell>
          <cell r="J1311" t="str">
            <v/>
          </cell>
          <cell r="K1311" t="str">
            <v>082 897 5629</v>
          </cell>
          <cell r="L1311" t="str">
            <v/>
          </cell>
          <cell r="M1311" t="str">
            <v/>
          </cell>
        </row>
        <row r="1312">
          <cell r="A1312" t="str">
            <v>Paul Slaney</v>
          </cell>
          <cell r="D1312" t="str">
            <v>4 Bishop Close</v>
          </cell>
          <cell r="E1312" t="str">
            <v>Caerwent, Monmouthshire</v>
          </cell>
          <cell r="F1312" t="str">
            <v>Np26 4qs</v>
          </cell>
          <cell r="G1312" t="str">
            <v>UK</v>
          </cell>
          <cell r="I1312" t="str">
            <v/>
          </cell>
          <cell r="J1312" t="str">
            <v/>
          </cell>
          <cell r="K1312" t="str">
            <v/>
          </cell>
          <cell r="L1312" t="str">
            <v>paulslaney@me.com</v>
          </cell>
          <cell r="M1312" t="str">
            <v/>
          </cell>
        </row>
        <row r="1313">
          <cell r="A1313" t="str">
            <v>Paul Soaper</v>
          </cell>
        </row>
        <row r="1314">
          <cell r="A1314" t="str">
            <v>Paul Stackelberg</v>
          </cell>
          <cell r="B1314" t="str">
            <v/>
          </cell>
          <cell r="C1314" t="str">
            <v/>
          </cell>
          <cell r="D1314" t="str">
            <v>57 Irish Hill Road</v>
          </cell>
          <cell r="E1314" t="str">
            <v xml:space="preserve">Nassau, </v>
          </cell>
          <cell r="F1314" t="str">
            <v>NY 12123</v>
          </cell>
          <cell r="G1314" t="str">
            <v>USA</v>
          </cell>
          <cell r="H1314" t="str">
            <v/>
          </cell>
          <cell r="I1314" t="str">
            <v>+1 (518) 605-9309</v>
          </cell>
          <cell r="J1314" t="str">
            <v/>
          </cell>
          <cell r="K1314" t="str">
            <v/>
          </cell>
          <cell r="L1314" t="str">
            <v>pestack@usgs.gov</v>
          </cell>
          <cell r="M1314" t="str">
            <v/>
          </cell>
        </row>
        <row r="1315">
          <cell r="A1315" t="str">
            <v>Paul Stillmank</v>
          </cell>
          <cell r="D1315" t="str">
            <v>1061 E. Thorne Lane,</v>
          </cell>
          <cell r="E1315" t="str">
            <v xml:space="preserve">Fox Point, </v>
          </cell>
          <cell r="F1315" t="str">
            <v>WI 53217</v>
          </cell>
          <cell r="G1315" t="str">
            <v>USA</v>
          </cell>
          <cell r="I1315" t="str">
            <v xml:space="preserve"> +1 414-807-4713</v>
          </cell>
          <cell r="J1315">
            <v>0</v>
          </cell>
          <cell r="K1315" t="str">
            <v xml:space="preserve"> +1 414-807-4713</v>
          </cell>
          <cell r="L1315" t="str">
            <v>paul.stillmank@7summitsagency.com</v>
          </cell>
        </row>
        <row r="1316">
          <cell r="A1316" t="str">
            <v>Paul van Tubbergh</v>
          </cell>
          <cell r="B1316" t="str">
            <v/>
          </cell>
          <cell r="C1316" t="str">
            <v/>
          </cell>
          <cell r="D1316" t="str">
            <v>Lange Straat 70</v>
          </cell>
          <cell r="E1316" t="str">
            <v>Carolina</v>
          </cell>
          <cell r="F1316">
            <v>1185</v>
          </cell>
          <cell r="G1316" t="str">
            <v>Mpumalanga</v>
          </cell>
          <cell r="H1316" t="str">
            <v/>
          </cell>
          <cell r="I1316" t="str">
            <v/>
          </cell>
          <cell r="J1316" t="str">
            <v/>
          </cell>
          <cell r="K1316" t="str">
            <v/>
          </cell>
          <cell r="L1316" t="str">
            <v>paul.vantubbergh@gmail.com</v>
          </cell>
          <cell r="M1316" t="str">
            <v/>
          </cell>
        </row>
        <row r="1317">
          <cell r="A1317" t="str">
            <v>Paul Walters</v>
          </cell>
          <cell r="B1317" t="str">
            <v/>
          </cell>
          <cell r="C1317" t="str">
            <v/>
          </cell>
          <cell r="D1317" t="str">
            <v/>
          </cell>
          <cell r="E1317" t="str">
            <v/>
          </cell>
          <cell r="F1317" t="str">
            <v/>
          </cell>
          <cell r="G1317" t="str">
            <v/>
          </cell>
          <cell r="H1317" t="str">
            <v/>
          </cell>
          <cell r="I1317" t="str">
            <v>+27 82 375 9252</v>
          </cell>
          <cell r="J1317" t="str">
            <v/>
          </cell>
          <cell r="K1317" t="str">
            <v/>
          </cell>
          <cell r="L1317" t="str">
            <v>Paul@wedgewoodnougat.co.za</v>
          </cell>
          <cell r="M1317" t="str">
            <v/>
          </cell>
        </row>
        <row r="1318">
          <cell r="A1318" t="str">
            <v>Peet van der Walt</v>
          </cell>
          <cell r="D1318" t="str">
            <v>Braam Pretorius str.374</v>
          </cell>
          <cell r="E1318" t="str">
            <v>Magalieskruin</v>
          </cell>
          <cell r="F1318" t="str">
            <v>Pretoria</v>
          </cell>
          <cell r="G1318" t="str">
            <v>0182</v>
          </cell>
          <cell r="K1318" t="str">
            <v>082 920 3978</v>
          </cell>
          <cell r="L1318" t="str">
            <v>pvdw2@hotmail.com</v>
          </cell>
        </row>
        <row r="1319">
          <cell r="A1319" t="str">
            <v>Pelham Henwood</v>
          </cell>
          <cell r="B1319" t="str">
            <v/>
          </cell>
          <cell r="C1319" t="str">
            <v/>
          </cell>
          <cell r="D1319" t="str">
            <v>RE/MAX Midlands</v>
          </cell>
          <cell r="E1319" t="str">
            <v>196 Peter Kercchoff Street</v>
          </cell>
          <cell r="F1319" t="str">
            <v xml:space="preserve">Pietermaritzburg, </v>
          </cell>
          <cell r="G1319">
            <v>3201</v>
          </cell>
          <cell r="H1319" t="str">
            <v/>
          </cell>
          <cell r="I1319" t="str">
            <v/>
          </cell>
          <cell r="J1319" t="str">
            <v/>
          </cell>
          <cell r="K1319" t="str">
            <v/>
          </cell>
          <cell r="L1319" t="str">
            <v>pelham2@remaxmidlands.co.za</v>
          </cell>
          <cell r="M1319" t="str">
            <v/>
          </cell>
        </row>
        <row r="1320">
          <cell r="A1320" t="str">
            <v>Per Bjørnar Ebbestad</v>
          </cell>
          <cell r="D1320" t="str">
            <v>Ramstadskogen 23</v>
          </cell>
          <cell r="E1320" t="str">
            <v>1900 Fetsund</v>
          </cell>
          <cell r="F1320" t="str">
            <v>Norway </v>
          </cell>
          <cell r="L1320" t="str">
            <v>dassmurt@hotmail.com</v>
          </cell>
        </row>
        <row r="1321">
          <cell r="A1321" t="str">
            <v>Per Bjørnar Ebbestad 2</v>
          </cell>
          <cell r="C1321" t="str">
            <v>Girlfriends Addressin SA</v>
          </cell>
          <cell r="D1321" t="str">
            <v>c/o Ingrid Scharer Osthus</v>
          </cell>
          <cell r="E1321" t="str">
            <v>184 Queen Elizabeth Avenue</v>
          </cell>
          <cell r="F1321" t="str">
            <v>Manor Gardens</v>
          </cell>
          <cell r="G1321" t="str">
            <v>Durban  4001</v>
          </cell>
        </row>
        <row r="1322">
          <cell r="A1322" t="str">
            <v>Pete Gray</v>
          </cell>
          <cell r="D1322" t="str">
            <v>61 Baker Road</v>
          </cell>
          <cell r="E1322" t="str">
            <v xml:space="preserve">West Yarmouth, </v>
          </cell>
          <cell r="F1322" t="str">
            <v>MA 02673-4703</v>
          </cell>
          <cell r="G1322" t="str">
            <v>USA</v>
          </cell>
          <cell r="I1322" t="str">
            <v>+1508-776-8685</v>
          </cell>
          <cell r="L1322" t="str">
            <v>area61@verizon.net</v>
          </cell>
        </row>
        <row r="1323">
          <cell r="A1323" t="str">
            <v>Pete Louwrens</v>
          </cell>
          <cell r="B1323" t="str">
            <v/>
          </cell>
          <cell r="C1323" t="str">
            <v/>
          </cell>
          <cell r="D1323" t="str">
            <v>Courier Guy</v>
          </cell>
          <cell r="E1323" t="str">
            <v>Kokstad Depot</v>
          </cell>
          <cell r="F1323" t="str">
            <v>Grood St</v>
          </cell>
          <cell r="G1323" t="str">
            <v>4700</v>
          </cell>
          <cell r="H1323" t="str">
            <v/>
          </cell>
          <cell r="I1323" t="str">
            <v/>
          </cell>
          <cell r="J1323" t="str">
            <v/>
          </cell>
          <cell r="K1323" t="str">
            <v>082 852 3926</v>
          </cell>
          <cell r="L1323" t="str">
            <v>plouwrens@mweb.co.za</v>
          </cell>
          <cell r="M1323" t="str">
            <v/>
          </cell>
        </row>
        <row r="1324">
          <cell r="A1324" t="str">
            <v>Peter Bourne</v>
          </cell>
          <cell r="D1324" t="str">
            <v>BuildingG7 Parc Nicol complex</v>
          </cell>
          <cell r="E1324" t="str">
            <v>3001 William Nichol Drive</v>
          </cell>
          <cell r="F1324" t="str">
            <v>Bryanston</v>
          </cell>
          <cell r="G1324">
            <v>2021</v>
          </cell>
          <cell r="I1324" t="str">
            <v>082 699 2822</v>
          </cell>
          <cell r="J1324" t="str">
            <v/>
          </cell>
          <cell r="K1324" t="str">
            <v>082 699 2822</v>
          </cell>
          <cell r="L1324" t="str">
            <v>pbultoco@gmail.com</v>
          </cell>
          <cell r="M1324" t="str">
            <v/>
          </cell>
        </row>
        <row r="1325">
          <cell r="A1325" t="str">
            <v>Peter Burton</v>
          </cell>
          <cell r="B1325" t="str">
            <v/>
          </cell>
          <cell r="C1325" t="str">
            <v/>
          </cell>
          <cell r="D1325" t="str">
            <v>The Beeches</v>
          </cell>
          <cell r="E1325" t="str">
            <v>16 Cowper Road</v>
          </cell>
          <cell r="F1325" t="str">
            <v>Bedford MK40 2AU</v>
          </cell>
          <cell r="G1325" t="str">
            <v>United Kingdom</v>
          </cell>
          <cell r="I1325" t="str">
            <v>+447515555625</v>
          </cell>
          <cell r="J1325" t="str">
            <v/>
          </cell>
          <cell r="K1325" t="str">
            <v>+447515555625</v>
          </cell>
          <cell r="L1325" t="str">
            <v>pjburton1@sky.com</v>
          </cell>
          <cell r="M1325" t="str">
            <v>pjburton1@sky.com</v>
          </cell>
        </row>
        <row r="1326">
          <cell r="A1326" t="str">
            <v xml:space="preserve">Peter Coetzee </v>
          </cell>
          <cell r="D1326" t="str">
            <v xml:space="preserve">Po box 8060 </v>
          </cell>
          <cell r="E1326" t="str">
            <v>Sea Point</v>
          </cell>
          <cell r="F1326" t="str">
            <v>8005</v>
          </cell>
          <cell r="G1326" t="str">
            <v/>
          </cell>
          <cell r="I1326">
            <v>825002291</v>
          </cell>
          <cell r="J1326" t="str">
            <v/>
          </cell>
          <cell r="K1326" t="str">
            <v/>
          </cell>
          <cell r="L1326" t="str">
            <v>petercoetzee@gmail.com</v>
          </cell>
          <cell r="M1326" t="str">
            <v/>
          </cell>
        </row>
        <row r="1327">
          <cell r="A1327" t="str">
            <v>Peter Driver </v>
          </cell>
          <cell r="B1327" t="str">
            <v/>
          </cell>
          <cell r="C1327" t="str">
            <v/>
          </cell>
          <cell r="D1327" t="str">
            <v>Woolengrange </v>
          </cell>
          <cell r="E1327" t="str">
            <v>Thomastown </v>
          </cell>
          <cell r="F1327" t="str">
            <v>Co Kilkenny , R95 Y860 </v>
          </cell>
          <cell r="G1327" t="str">
            <v>Ireland </v>
          </cell>
          <cell r="H1327" t="str">
            <v/>
          </cell>
          <cell r="I1327" t="str">
            <v/>
          </cell>
          <cell r="J1327" t="str">
            <v/>
          </cell>
          <cell r="K1327" t="str">
            <v/>
          </cell>
          <cell r="L1327" t="str">
            <v>piscarifly@gmail.com</v>
          </cell>
          <cell r="M1327" t="str">
            <v/>
          </cell>
        </row>
        <row r="1328">
          <cell r="A1328" t="str">
            <v>Peter Driver </v>
          </cell>
          <cell r="B1328" t="str">
            <v/>
          </cell>
          <cell r="C1328" t="str">
            <v/>
          </cell>
          <cell r="D1328" t="str">
            <v>Woolengrange </v>
          </cell>
          <cell r="E1328" t="str">
            <v>Thomastown </v>
          </cell>
          <cell r="F1328" t="str">
            <v>Co Kilkenny, R95 Y860 </v>
          </cell>
          <cell r="G1328" t="str">
            <v>Ireland </v>
          </cell>
          <cell r="H1328" t="str">
            <v/>
          </cell>
          <cell r="I1328" t="str">
            <v/>
          </cell>
          <cell r="J1328" t="str">
            <v/>
          </cell>
          <cell r="K1328" t="str">
            <v>+353 87 978 7040</v>
          </cell>
          <cell r="L1328" t="str">
            <v>piscarifly@gmail.com</v>
          </cell>
          <cell r="M1328" t="str">
            <v/>
          </cell>
        </row>
        <row r="1329">
          <cell r="A1329" t="str">
            <v>Peter Ellman</v>
          </cell>
          <cell r="B1329" t="str">
            <v/>
          </cell>
          <cell r="C1329" t="str">
            <v/>
          </cell>
          <cell r="D1329" t="str">
            <v>70 Brook Hollow Drive</v>
          </cell>
          <cell r="E1329" t="str">
            <v xml:space="preserve">Pinehurst, </v>
          </cell>
          <cell r="F1329" t="str">
            <v>NC 28374</v>
          </cell>
          <cell r="G1329" t="str">
            <v>USA</v>
          </cell>
          <cell r="H1329" t="str">
            <v/>
          </cell>
          <cell r="I1329" t="str">
            <v/>
          </cell>
          <cell r="J1329" t="str">
            <v/>
          </cell>
          <cell r="K1329" t="str">
            <v>+1 910-986-3070</v>
          </cell>
          <cell r="L1329" t="str">
            <v>peter.ellman73@gmail.com</v>
          </cell>
          <cell r="M1329" t="str">
            <v>peter.ellman73@gmail.com</v>
          </cell>
        </row>
        <row r="1330">
          <cell r="A1330" t="str">
            <v>Peter Gasczyk</v>
          </cell>
          <cell r="D1330" t="str">
            <v>Eichendorffstasse 31</v>
          </cell>
          <cell r="E1330" t="str">
            <v>34346 Hann. Muenden</v>
          </cell>
          <cell r="F1330" t="str">
            <v>Germany</v>
          </cell>
          <cell r="L1330" t="str">
            <v>pgasczyk@grs-uder.de</v>
          </cell>
        </row>
        <row r="1331">
          <cell r="A1331" t="str">
            <v>Peter Greenfield</v>
          </cell>
          <cell r="D1331" t="str">
            <v>Bag65</v>
          </cell>
          <cell r="E1331" t="str">
            <v>132 Broughton Street</v>
          </cell>
          <cell r="F1331" t="str">
            <v>Manchester</v>
          </cell>
          <cell r="G1331" t="str">
            <v>M8 8AN England</v>
          </cell>
          <cell r="I1331" t="str">
            <v/>
          </cell>
          <cell r="J1331" t="str">
            <v/>
          </cell>
          <cell r="K1331" t="str">
            <v/>
          </cell>
          <cell r="L1331" t="str">
            <v>peter@bag65.co.uk</v>
          </cell>
          <cell r="M1331" t="str">
            <v/>
          </cell>
        </row>
        <row r="1332">
          <cell r="A1332" t="str">
            <v>Peter Hickman</v>
          </cell>
          <cell r="D1332" t="str">
            <v>PO Box 7442</v>
          </cell>
          <cell r="E1332" t="str">
            <v>Empangeni Rail</v>
          </cell>
          <cell r="F1332">
            <v>3910</v>
          </cell>
          <cell r="I1332" t="str">
            <v>035 753 4035</v>
          </cell>
          <cell r="K1332" t="str">
            <v>035 753 4035</v>
          </cell>
        </row>
        <row r="1333">
          <cell r="A1333" t="str">
            <v>Peter Kidd</v>
          </cell>
          <cell r="D1333" t="str">
            <v>Kloof Pharmacy</v>
          </cell>
          <cell r="E1333" t="str">
            <v/>
          </cell>
          <cell r="F1333" t="str">
            <v/>
          </cell>
          <cell r="G1333" t="str">
            <v/>
          </cell>
          <cell r="I1333" t="str">
            <v/>
          </cell>
          <cell r="J1333" t="str">
            <v/>
          </cell>
          <cell r="K1333" t="str">
            <v>031 764 1472</v>
          </cell>
          <cell r="L1333" t="str">
            <v/>
          </cell>
          <cell r="M1333" t="str">
            <v/>
          </cell>
        </row>
        <row r="1334">
          <cell r="A1334" t="str">
            <v>Peter Lategan</v>
          </cell>
          <cell r="B1334" t="str">
            <v/>
          </cell>
          <cell r="C1334" t="str">
            <v/>
          </cell>
          <cell r="D1334" t="str">
            <v>3 Tidehigh close</v>
          </cell>
          <cell r="E1334" t="str">
            <v>Melkbos</v>
          </cell>
          <cell r="F1334">
            <v>7441</v>
          </cell>
          <cell r="G1334" t="str">
            <v/>
          </cell>
          <cell r="H1334" t="str">
            <v/>
          </cell>
          <cell r="I1334" t="str">
            <v/>
          </cell>
          <cell r="J1334" t="str">
            <v/>
          </cell>
          <cell r="K1334" t="str">
            <v>+27 74 289 3007</v>
          </cell>
          <cell r="L1334" t="str">
            <v>petelat8@gmail.com</v>
          </cell>
          <cell r="M1334" t="str">
            <v/>
          </cell>
        </row>
        <row r="1335">
          <cell r="A1335" t="str">
            <v>Peter Liebetrau</v>
          </cell>
          <cell r="D1335" t="str">
            <v>Dung Beetle</v>
          </cell>
          <cell r="E1335" t="str">
            <v>Bruce Curry's friend ?</v>
          </cell>
          <cell r="F1335" t="str">
            <v/>
          </cell>
          <cell r="G1335" t="str">
            <v/>
          </cell>
          <cell r="I1335" t="str">
            <v/>
          </cell>
          <cell r="J1335" t="str">
            <v/>
          </cell>
          <cell r="K1335" t="str">
            <v>083 236 5559</v>
          </cell>
          <cell r="L1335" t="str">
            <v>peterjl@durbs.com</v>
          </cell>
          <cell r="M1335" t="str">
            <v/>
          </cell>
        </row>
        <row r="1336">
          <cell r="A1336" t="str">
            <v>Peter Linders</v>
          </cell>
          <cell r="B1336" t="str">
            <v/>
          </cell>
          <cell r="C1336" t="str">
            <v/>
          </cell>
          <cell r="D1336" t="str">
            <v>Pastoor Jacobsstraat 32</v>
          </cell>
          <cell r="E1336" t="str">
            <v>5454GN St.Hubert (NBr)</v>
          </cell>
          <cell r="F1336" t="str">
            <v>The Netherlands</v>
          </cell>
          <cell r="G1336" t="str">
            <v/>
          </cell>
          <cell r="H1336" t="str">
            <v/>
          </cell>
          <cell r="I1336" t="str">
            <v>+31-485 471 100</v>
          </cell>
          <cell r="J1336" t="str">
            <v/>
          </cell>
          <cell r="K1336" t="str">
            <v>+31-651 439 426</v>
          </cell>
          <cell r="L1336" t="str">
            <v>green.peterke@gmail.com</v>
          </cell>
          <cell r="M1336" t="str">
            <v/>
          </cell>
        </row>
        <row r="1337">
          <cell r="A1337" t="str">
            <v>Peter May</v>
          </cell>
          <cell r="D1337" t="str">
            <v>41 Idylwylde Crescent</v>
          </cell>
          <cell r="E1337" t="str">
            <v>Walmer Heights</v>
          </cell>
          <cell r="F1337" t="str">
            <v>Port Elizabeth</v>
          </cell>
          <cell r="G1337">
            <v>6070</v>
          </cell>
          <cell r="L1337" t="str">
            <v>maze@mweb.co.za</v>
          </cell>
        </row>
        <row r="1338">
          <cell r="A1338" t="str">
            <v>Peter May</v>
          </cell>
          <cell r="B1338" t="str">
            <v/>
          </cell>
          <cell r="C1338" t="str">
            <v/>
          </cell>
          <cell r="D1338" t="str">
            <v>41 Idylwylde Crescent </v>
          </cell>
          <cell r="E1338" t="str">
            <v>Walmer Heights </v>
          </cell>
          <cell r="F1338" t="str">
            <v>Port Elizabeth </v>
          </cell>
          <cell r="G1338" t="str">
            <v>6070</v>
          </cell>
          <cell r="H1338" t="str">
            <v/>
          </cell>
          <cell r="I1338" t="str">
            <v/>
          </cell>
          <cell r="J1338" t="str">
            <v/>
          </cell>
          <cell r="K1338" t="str">
            <v/>
          </cell>
          <cell r="L1338" t="str">
            <v>pntmay@icloud.com</v>
          </cell>
          <cell r="M1338" t="str">
            <v/>
          </cell>
        </row>
        <row r="1339">
          <cell r="A1339" t="str">
            <v>Peter McGregor</v>
          </cell>
          <cell r="B1339" t="str">
            <v>Old Mutual</v>
          </cell>
          <cell r="C1339" t="str">
            <v>Att Brad Ellis</v>
          </cell>
          <cell r="D1339" t="str">
            <v>Deodant Building</v>
          </cell>
          <cell r="E1339" t="str">
            <v>10 Payne St.</v>
          </cell>
          <cell r="F1339" t="str">
            <v>Pinetown</v>
          </cell>
          <cell r="G1339" t="str">
            <v>3600</v>
          </cell>
          <cell r="I1339" t="str">
            <v>031 710 7370</v>
          </cell>
          <cell r="J1339" t="str">
            <v>031 710 7375</v>
          </cell>
          <cell r="K1339">
            <v>827885740</v>
          </cell>
          <cell r="L1339" t="str">
            <v>bellis@oldmutual.com</v>
          </cell>
        </row>
        <row r="1340">
          <cell r="A1340" t="str">
            <v xml:space="preserve">Peter Mellor </v>
          </cell>
          <cell r="D1340" t="str">
            <v>FLAT 24 THE MEWS, WINDSOR RD</v>
          </cell>
          <cell r="E1340" t="str">
            <v>NEATH SA111NE</v>
          </cell>
          <cell r="F1340" t="str">
            <v>W GLAM S</v>
          </cell>
          <cell r="G1340" t="str">
            <v>WALES UK</v>
          </cell>
          <cell r="I1340" t="str">
            <v>01639633976</v>
          </cell>
          <cell r="K1340" t="str">
            <v>01639642082</v>
          </cell>
          <cell r="L1340" t="str">
            <v>peter.mellor1@tiscali.co.uk</v>
          </cell>
        </row>
        <row r="1341">
          <cell r="A1341" t="str">
            <v>Peter Millan</v>
          </cell>
          <cell r="B1341" t="str">
            <v/>
          </cell>
          <cell r="C1341" t="str">
            <v/>
          </cell>
          <cell r="D1341" t="str">
            <v>41 HF Verwoerd St</v>
          </cell>
          <cell r="E1341" t="str">
            <v>Mokopane</v>
          </cell>
          <cell r="F1341" t="str">
            <v/>
          </cell>
          <cell r="G1341">
            <v>600</v>
          </cell>
          <cell r="H1341" t="str">
            <v/>
          </cell>
          <cell r="I1341">
            <v>154182070</v>
          </cell>
          <cell r="J1341">
            <v>154182018</v>
          </cell>
          <cell r="K1341">
            <v>834557951</v>
          </cell>
          <cell r="L1341" t="str">
            <v>peter.millan@angloamerican.com</v>
          </cell>
          <cell r="M1341" t="str">
            <v/>
          </cell>
        </row>
        <row r="1342">
          <cell r="A1342" t="str">
            <v>Peter Mosey</v>
          </cell>
          <cell r="B1342" t="str">
            <v/>
          </cell>
          <cell r="C1342" t="str">
            <v/>
          </cell>
          <cell r="D1342" t="str">
            <v>HC77 box f-13</v>
          </cell>
          <cell r="E1342" t="str">
            <v xml:space="preserve">Ojo Caliente  </v>
          </cell>
          <cell r="F1342" t="str">
            <v>NM 87549</v>
          </cell>
          <cell r="G1342" t="str">
            <v>USA</v>
          </cell>
          <cell r="H1342" t="str">
            <v/>
          </cell>
          <cell r="I1342" t="str">
            <v/>
          </cell>
          <cell r="J1342" t="str">
            <v/>
          </cell>
          <cell r="K1342" t="str">
            <v/>
          </cell>
          <cell r="L1342" t="str">
            <v>moseysmosca@gmail.com</v>
          </cell>
          <cell r="M1342" t="str">
            <v/>
          </cell>
        </row>
        <row r="1343">
          <cell r="A1343" t="str">
            <v>Peter Nilsen</v>
          </cell>
          <cell r="B1343" t="str">
            <v/>
          </cell>
          <cell r="C1343" t="str">
            <v/>
          </cell>
          <cell r="D1343" t="str">
            <v>C/O Norsad Finance ltd.</v>
          </cell>
          <cell r="E1343" t="str">
            <v>P.O. Box 1476 ABG</v>
          </cell>
          <cell r="F1343" t="str">
            <v>Gaborone</v>
          </cell>
          <cell r="G1343" t="str">
            <v>Botswana</v>
          </cell>
          <cell r="H1343" t="str">
            <v/>
          </cell>
          <cell r="I1343" t="str">
            <v/>
          </cell>
          <cell r="J1343" t="str">
            <v/>
          </cell>
          <cell r="K1343" t="str">
            <v>+26 77 523 5429</v>
          </cell>
          <cell r="L1343" t="str">
            <v>peter.nilsen@wippies.fi</v>
          </cell>
          <cell r="M1343" t="str">
            <v>peter.nilsen@wippies.fi</v>
          </cell>
        </row>
        <row r="1344">
          <cell r="A1344" t="str">
            <v>Peter Presby</v>
          </cell>
          <cell r="B1344" t="str">
            <v/>
          </cell>
          <cell r="C1344" t="str">
            <v/>
          </cell>
          <cell r="D1344" t="str">
            <v>P.O. Box 122</v>
          </cell>
          <cell r="E1344" t="str">
            <v xml:space="preserve">Andover, </v>
          </cell>
          <cell r="F1344" t="str">
            <v>Maine, 4216</v>
          </cell>
          <cell r="G1344" t="str">
            <v>USA</v>
          </cell>
          <cell r="H1344" t="str">
            <v/>
          </cell>
          <cell r="I1344" t="str">
            <v/>
          </cell>
          <cell r="J1344" t="str">
            <v/>
          </cell>
          <cell r="K1344" t="str">
            <v/>
          </cell>
          <cell r="L1344" t="str">
            <v>peter.p.presby@gmail.com</v>
          </cell>
          <cell r="M1344" t="str">
            <v/>
          </cell>
        </row>
        <row r="1345">
          <cell r="A1345" t="str">
            <v>Peter Simmonds</v>
          </cell>
          <cell r="B1345" t="str">
            <v/>
          </cell>
          <cell r="C1345" t="str">
            <v/>
          </cell>
          <cell r="D1345" t="str">
            <v>49A Trafalgar Street,</v>
          </cell>
          <cell r="E1345" t="str">
            <v>Christchurch 8014,</v>
          </cell>
          <cell r="F1345" t="str">
            <v>Canterbury,</v>
          </cell>
          <cell r="G1345" t="str">
            <v>New Zealand</v>
          </cell>
          <cell r="H1345" t="str">
            <v/>
          </cell>
          <cell r="I1345" t="str">
            <v>+64 03 379 9649</v>
          </cell>
          <cell r="J1345" t="str">
            <v/>
          </cell>
          <cell r="K1345" t="str">
            <v/>
          </cell>
          <cell r="L1345" t="str">
            <v>simojack@xtra.co.nz</v>
          </cell>
          <cell r="M1345" t="str">
            <v/>
          </cell>
        </row>
        <row r="1346">
          <cell r="A1346" t="str">
            <v>Peter Simmonds</v>
          </cell>
          <cell r="B1346" t="str">
            <v/>
          </cell>
          <cell r="C1346" t="str">
            <v/>
          </cell>
          <cell r="D1346" t="str">
            <v>49a Trafalgar Street</v>
          </cell>
          <cell r="E1346" t="str">
            <v>St Albans</v>
          </cell>
          <cell r="F1346" t="str">
            <v>Christchurch</v>
          </cell>
          <cell r="G1346" t="str">
            <v>New Zealand</v>
          </cell>
          <cell r="H1346" t="str">
            <v/>
          </cell>
          <cell r="I1346" t="str">
            <v>64 03 3799649</v>
          </cell>
          <cell r="J1346" t="str">
            <v>64 03 3799612</v>
          </cell>
          <cell r="K1346" t="str">
            <v>64 0274542244</v>
          </cell>
          <cell r="L1346" t="str">
            <v>simojack@xtra.co.nz</v>
          </cell>
          <cell r="M1346" t="str">
            <v>simojack@xtra.co.nz</v>
          </cell>
        </row>
        <row r="1347">
          <cell r="A1347" t="str">
            <v>PETER VAN ROOYEN</v>
          </cell>
          <cell r="B1347" t="str">
            <v/>
          </cell>
          <cell r="C1347" t="str">
            <v/>
          </cell>
          <cell r="D1347" t="str">
            <v>369 NEVADA CRESCENT</v>
          </cell>
          <cell r="E1347" t="str">
            <v>FAERIE GLEN</v>
          </cell>
          <cell r="F1347" t="str">
            <v>0081</v>
          </cell>
          <cell r="G1347" t="str">
            <v>PRETORIA EAST</v>
          </cell>
          <cell r="H1347" t="str">
            <v/>
          </cell>
          <cell r="I1347" t="str">
            <v/>
          </cell>
          <cell r="J1347" t="str">
            <v/>
          </cell>
          <cell r="K1347" t="str">
            <v>084 919 7062</v>
          </cell>
          <cell r="L1347" t="str">
            <v>peters.connexion@gmail.com</v>
          </cell>
          <cell r="M1347" t="str">
            <v/>
          </cell>
        </row>
        <row r="1348">
          <cell r="A1348" t="str">
            <v>Petra Martinez</v>
          </cell>
          <cell r="B1348" t="str">
            <v>b4value.net GmbH</v>
          </cell>
          <cell r="C1348" t="str">
            <v/>
          </cell>
          <cell r="D1348" t="str">
            <v>Dieselstr. 1</v>
          </cell>
          <cell r="E1348" t="str">
            <v>67269 Grünstadt</v>
          </cell>
          <cell r="F1348" t="str">
            <v>Germany</v>
          </cell>
          <cell r="G1348" t="str">
            <v/>
          </cell>
          <cell r="H1348" t="str">
            <v/>
          </cell>
          <cell r="I1348" t="str">
            <v>+49 63599379113</v>
          </cell>
          <cell r="J1348" t="str">
            <v/>
          </cell>
          <cell r="K1348" t="str">
            <v>+49 27 667 03530</v>
          </cell>
          <cell r="L1348" t="str">
            <v>petra.martinez@b4value.net</v>
          </cell>
          <cell r="M1348" t="str">
            <v/>
          </cell>
        </row>
        <row r="1349">
          <cell r="A1349" t="str">
            <v>Petri Rajaniemi</v>
          </cell>
          <cell r="B1349" t="str">
            <v/>
          </cell>
          <cell r="C1349" t="str">
            <v/>
          </cell>
          <cell r="D1349" t="str">
            <v>Äpätintie 73</v>
          </cell>
          <cell r="E1349" t="str">
            <v>38740 Hapuoja</v>
          </cell>
          <cell r="F1349" t="str">
            <v/>
          </cell>
          <cell r="G1349" t="str">
            <v>Finland</v>
          </cell>
          <cell r="H1349" t="str">
            <v/>
          </cell>
          <cell r="I1349">
            <v>6820</v>
          </cell>
          <cell r="J1349" t="str">
            <v/>
          </cell>
          <cell r="K1349" t="str">
            <v/>
          </cell>
          <cell r="L1349" t="str">
            <v>pepera75@gmail.com</v>
          </cell>
          <cell r="M1349" t="str">
            <v>pepera75@hotmail.com</v>
          </cell>
        </row>
        <row r="1350">
          <cell r="A1350" t="str">
            <v>Petrus Gous</v>
          </cell>
          <cell r="C1350" t="str">
            <v/>
          </cell>
          <cell r="D1350" t="str">
            <v xml:space="preserve">PO Box 56184, </v>
          </cell>
          <cell r="E1350" t="str">
            <v xml:space="preserve">Arcadia, </v>
          </cell>
          <cell r="F1350" t="str">
            <v>0007</v>
          </cell>
          <cell r="G1350" t="str">
            <v>Pretoria</v>
          </cell>
          <cell r="I1350" t="str">
            <v/>
          </cell>
          <cell r="J1350" t="str">
            <v/>
          </cell>
          <cell r="K1350" t="str">
            <v>0824165477</v>
          </cell>
          <cell r="L1350" t="str">
            <v>pgous@global.co.za</v>
          </cell>
          <cell r="M1350" t="str">
            <v/>
          </cell>
        </row>
        <row r="1351">
          <cell r="A1351" t="str">
            <v>Petrus J. Kruger</v>
          </cell>
          <cell r="D1351" t="str">
            <v xml:space="preserve">P.O.Box 188,  </v>
          </cell>
          <cell r="E1351" t="str">
            <v>Eendekuil,</v>
          </cell>
          <cell r="F1351" t="str">
            <v>7335</v>
          </cell>
          <cell r="I1351" t="str">
            <v/>
          </cell>
          <cell r="J1351" t="str">
            <v/>
          </cell>
          <cell r="K1351" t="str">
            <v>074 11 88 579</v>
          </cell>
          <cell r="L1351" t="str">
            <v>krugerpetrus@gmail.com</v>
          </cell>
          <cell r="M1351" t="str">
            <v/>
          </cell>
        </row>
        <row r="1352">
          <cell r="A1352" t="str">
            <v>Petrus van Straten</v>
          </cell>
          <cell r="D1352" t="str">
            <v>1 Killoran Place</v>
          </cell>
          <cell r="E1352" t="str">
            <v>Bedfordview </v>
          </cell>
          <cell r="F1352" t="str">
            <v>Johannesburg</v>
          </cell>
          <cell r="G1352" t="str">
            <v>2008</v>
          </cell>
          <cell r="K1352" t="str">
            <v>083 601 5189</v>
          </cell>
          <cell r="L1352" t="str">
            <v>petrus@geosim.co.za</v>
          </cell>
        </row>
        <row r="1353">
          <cell r="A1353" t="str">
            <v>Petrus van Wyk</v>
          </cell>
          <cell r="D1353" t="str">
            <v xml:space="preserve">PRELLERPLEIN </v>
          </cell>
          <cell r="E1353" t="str">
            <v xml:space="preserve">DANHOF </v>
          </cell>
          <cell r="F1353" t="str">
            <v>BLOEMFONTEIN</v>
          </cell>
          <cell r="G1353">
            <v>9310</v>
          </cell>
          <cell r="J1353" t="str">
            <v>086 741 4253</v>
          </cell>
          <cell r="K1353" t="str">
            <v>083 309 7333</v>
          </cell>
          <cell r="L1353" t="str">
            <v>palvwyk@gmail.com</v>
          </cell>
        </row>
        <row r="1354">
          <cell r="A1354" t="str">
            <v>PF du Preez</v>
          </cell>
          <cell r="B1354" t="str">
            <v/>
          </cell>
          <cell r="C1354" t="str">
            <v/>
          </cell>
          <cell r="D1354" t="str">
            <v>269 Annette van Zyl street</v>
          </cell>
          <cell r="E1354" t="str">
            <v>Garsfontein </v>
          </cell>
          <cell r="F1354" t="str">
            <v>Pretoria</v>
          </cell>
          <cell r="G1354" t="str">
            <v>0042</v>
          </cell>
          <cell r="H1354" t="str">
            <v/>
          </cell>
          <cell r="I1354" t="str">
            <v/>
          </cell>
          <cell r="J1354" t="str">
            <v/>
          </cell>
          <cell r="K1354" t="str">
            <v>082 882 9885</v>
          </cell>
          <cell r="L1354" t="str">
            <v>faffa@q4.co.za</v>
          </cell>
          <cell r="M1354" t="str">
            <v/>
          </cell>
        </row>
        <row r="1355">
          <cell r="A1355" t="str">
            <v>Phil Bruckbauer</v>
          </cell>
          <cell r="D1355" t="str">
            <v>3507 30th Ave W </v>
          </cell>
          <cell r="E1355" t="str">
            <v xml:space="preserve">Seattle , </v>
          </cell>
          <cell r="F1355" t="str">
            <v>WA 98199</v>
          </cell>
          <cell r="G1355" t="str">
            <v>USA</v>
          </cell>
          <cell r="I1355" t="str">
            <v/>
          </cell>
          <cell r="J1355" t="str">
            <v/>
          </cell>
          <cell r="K1355" t="str">
            <v/>
          </cell>
          <cell r="L1355" t="str">
            <v>pmbruckbauer@gmail.com</v>
          </cell>
          <cell r="M1355" t="str">
            <v/>
          </cell>
        </row>
        <row r="1356">
          <cell r="A1356" t="str">
            <v>Phil Bruckbauer</v>
          </cell>
          <cell r="B1356" t="str">
            <v/>
          </cell>
          <cell r="C1356" t="str">
            <v/>
          </cell>
          <cell r="D1356" t="str">
            <v xml:space="preserve">3507 30th ave w </v>
          </cell>
          <cell r="E1356" t="str">
            <v>Seattle WA 98199</v>
          </cell>
          <cell r="F1356" t="str">
            <v>USA</v>
          </cell>
          <cell r="G1356" t="str">
            <v/>
          </cell>
          <cell r="H1356" t="str">
            <v/>
          </cell>
          <cell r="I1356">
            <v>2062847258</v>
          </cell>
          <cell r="J1356" t="str">
            <v/>
          </cell>
          <cell r="K1356" t="str">
            <v/>
          </cell>
          <cell r="L1356" t="str">
            <v>pbruckbauer@comcast.net</v>
          </cell>
          <cell r="M1356" t="str">
            <v/>
          </cell>
        </row>
        <row r="1357">
          <cell r="A1357" t="str">
            <v>Phil Huewe</v>
          </cell>
          <cell r="D1357" t="str">
            <v>3450 Prestwick Ct  S </v>
          </cell>
          <cell r="E1357" t="str">
            <v xml:space="preserve">Salem, </v>
          </cell>
          <cell r="F1357" t="str">
            <v>Oregon 97302</v>
          </cell>
          <cell r="G1357" t="str">
            <v>USA</v>
          </cell>
          <cell r="I1357" t="str">
            <v/>
          </cell>
          <cell r="J1357" t="str">
            <v/>
          </cell>
          <cell r="K1357" t="str">
            <v/>
          </cell>
          <cell r="L1357" t="str">
            <v>pjhuewe@comcast.net</v>
          </cell>
          <cell r="M1357" t="str">
            <v/>
          </cell>
        </row>
        <row r="1358">
          <cell r="A1358" t="str">
            <v>Phil Johnston </v>
          </cell>
          <cell r="D1358" t="str">
            <v/>
          </cell>
          <cell r="E1358" t="str">
            <v/>
          </cell>
          <cell r="F1358" t="str">
            <v/>
          </cell>
          <cell r="G1358" t="str">
            <v/>
          </cell>
          <cell r="I1358" t="str">
            <v/>
          </cell>
          <cell r="J1358" t="str">
            <v/>
          </cell>
          <cell r="K1358" t="str">
            <v/>
          </cell>
          <cell r="L1358" t="str">
            <v>philjohnston1959@gmail.com</v>
          </cell>
          <cell r="M1358" t="str">
            <v/>
          </cell>
        </row>
        <row r="1359">
          <cell r="A1359" t="str">
            <v>Phil Jones</v>
          </cell>
          <cell r="D1359" t="str">
            <v>20 Tinkerfield</v>
          </cell>
          <cell r="E1359" t="str">
            <v>Fulwood, 'Preston</v>
          </cell>
          <cell r="F1359" t="str">
            <v>Lancs, PR2 9DR</v>
          </cell>
          <cell r="G1359" t="str">
            <v>United kingdom </v>
          </cell>
          <cell r="I1359" t="str">
            <v/>
          </cell>
          <cell r="J1359" t="str">
            <v/>
          </cell>
          <cell r="K1359" t="str">
            <v/>
          </cell>
          <cell r="L1359" t="str">
            <v>philalison45@hotmail.com</v>
          </cell>
          <cell r="M1359" t="str">
            <v/>
          </cell>
        </row>
        <row r="1360">
          <cell r="A1360" t="str">
            <v>Philip Jansen van Vuuren</v>
          </cell>
          <cell r="B1360" t="str">
            <v/>
          </cell>
          <cell r="C1360" t="str">
            <v/>
          </cell>
          <cell r="D1360" t="str">
            <v>36a Fourth Avenue</v>
          </cell>
          <cell r="E1360" t="str">
            <v>Illovo</v>
          </cell>
          <cell r="F1360" t="str">
            <v>Sandton</v>
          </cell>
          <cell r="G1360" t="str">
            <v>2196</v>
          </cell>
          <cell r="H1360" t="str">
            <v>011 44 22 111</v>
          </cell>
          <cell r="I1360" t="str">
            <v/>
          </cell>
          <cell r="J1360" t="str">
            <v/>
          </cell>
          <cell r="K1360" t="str">
            <v xml:space="preserve">+ 27 (0)82 521 2121 </v>
          </cell>
          <cell r="L1360" t="str">
            <v>philip@monate.co.uk</v>
          </cell>
          <cell r="M1360" t="str">
            <v/>
          </cell>
        </row>
        <row r="1361">
          <cell r="A1361" t="str">
            <v>Philip Mabbott</v>
          </cell>
          <cell r="B1361" t="str">
            <v/>
          </cell>
          <cell r="C1361" t="str">
            <v/>
          </cell>
          <cell r="D1361" t="str">
            <v>The Byars, Caythorpe Road,</v>
          </cell>
          <cell r="E1361" t="str">
            <v>Caythorpe, Nottinghamshire.</v>
          </cell>
          <cell r="F1361" t="str">
            <v>NG14 7EB</v>
          </cell>
          <cell r="G1361" t="str">
            <v>England.  UK</v>
          </cell>
          <cell r="H1361" t="str">
            <v/>
          </cell>
          <cell r="I1361" t="str">
            <v>07833 664627</v>
          </cell>
          <cell r="J1361" t="str">
            <v/>
          </cell>
          <cell r="K1361" t="str">
            <v/>
          </cell>
          <cell r="L1361" t="str">
            <v>philip_mabbott@btconnect.com</v>
          </cell>
          <cell r="M1361" t="str">
            <v/>
          </cell>
        </row>
        <row r="1362">
          <cell r="A1362" t="str">
            <v>Philip Meyer</v>
          </cell>
          <cell r="B1362" t="str">
            <v/>
          </cell>
          <cell r="C1362" t="str">
            <v/>
          </cell>
          <cell r="D1362" t="str">
            <v xml:space="preserve">Winelands Fly Fishing </v>
          </cell>
          <cell r="E1362" t="str">
            <v>R44 Eikendal Vineyards</v>
          </cell>
          <cell r="F1362" t="str">
            <v>Stellenbosch</v>
          </cell>
          <cell r="G1362">
            <v>7601</v>
          </cell>
          <cell r="H1362" t="str">
            <v/>
          </cell>
          <cell r="I1362" t="str">
            <v>021 855 2646</v>
          </cell>
          <cell r="J1362" t="str">
            <v/>
          </cell>
          <cell r="K1362" t="str">
            <v>082 376 3529</v>
          </cell>
          <cell r="L1362" t="str">
            <v xml:space="preserve">flytalk@telkomsa.net </v>
          </cell>
          <cell r="M1362" t="str">
            <v/>
          </cell>
        </row>
        <row r="1363">
          <cell r="A1363" t="str">
            <v>Philip van Rooyen</v>
          </cell>
          <cell r="B1363" t="str">
            <v>Ujabule Investments (Pty) Ltd</v>
          </cell>
          <cell r="C1363" t="str">
            <v/>
          </cell>
          <cell r="D1363" t="str">
            <v>Ujabule Investments (Pty) Ltd</v>
          </cell>
          <cell r="E1363" t="str">
            <v>P O Box 666</v>
          </cell>
          <cell r="F1363" t="str">
            <v>White River</v>
          </cell>
          <cell r="G1363">
            <v>1240</v>
          </cell>
          <cell r="H1363">
            <v>4300142298</v>
          </cell>
          <cell r="I1363" t="str">
            <v>013 751 3475</v>
          </cell>
          <cell r="J1363" t="str">
            <v/>
          </cell>
          <cell r="K1363" t="str">
            <v/>
          </cell>
          <cell r="L1363" t="str">
            <v>bigmac@mweb.co.za</v>
          </cell>
          <cell r="M1363" t="str">
            <v/>
          </cell>
        </row>
        <row r="1364">
          <cell r="A1364" t="str">
            <v>Philip Weideman</v>
          </cell>
          <cell r="B1364" t="str">
            <v/>
          </cell>
          <cell r="C1364" t="str">
            <v/>
          </cell>
          <cell r="D1364" t="str">
            <v>12 Portland Road</v>
          </cell>
          <cell r="E1364" t="str">
            <v>Rondebosch</v>
          </cell>
          <cell r="F1364" t="str">
            <v>Cape Town</v>
          </cell>
          <cell r="G1364">
            <v>7700</v>
          </cell>
          <cell r="H1364" t="str">
            <v/>
          </cell>
          <cell r="I1364">
            <v>216858121</v>
          </cell>
          <cell r="J1364" t="str">
            <v/>
          </cell>
          <cell r="K1364">
            <v>835007964</v>
          </cell>
          <cell r="L1364" t="str">
            <v>philweids@gmail.com</v>
          </cell>
          <cell r="M1364" t="str">
            <v/>
          </cell>
        </row>
        <row r="1365">
          <cell r="A1365" t="str">
            <v>Phillip du Plessis</v>
          </cell>
          <cell r="B1365" t="str">
            <v/>
          </cell>
          <cell r="C1365" t="str">
            <v/>
          </cell>
          <cell r="D1365" t="str">
            <v xml:space="preserve">Iroko St. 1182 </v>
          </cell>
          <cell r="E1365" t="str">
            <v>Moregloed</v>
          </cell>
          <cell r="F1365" t="str">
            <v>Pretoria</v>
          </cell>
          <cell r="G1365" t="str">
            <v>0186</v>
          </cell>
          <cell r="H1365" t="str">
            <v/>
          </cell>
          <cell r="I1365" t="str">
            <v>012 333 2580</v>
          </cell>
          <cell r="J1365" t="str">
            <v/>
          </cell>
          <cell r="K1365" t="str">
            <v>082 492 4528</v>
          </cell>
          <cell r="L1365" t="str">
            <v>phillipdp@lantic.net</v>
          </cell>
          <cell r="M1365" t="str">
            <v/>
          </cell>
        </row>
        <row r="1366">
          <cell r="A1366" t="str">
            <v>Phillip Hardy Burmeister</v>
          </cell>
          <cell r="B1366" t="str">
            <v/>
          </cell>
          <cell r="C1366" t="str">
            <v/>
          </cell>
          <cell r="D1366" t="str">
            <v>5 Platberg Avenue</v>
          </cell>
          <cell r="E1366" t="str">
            <v>Van Riebeeck Park</v>
          </cell>
          <cell r="F1366" t="str">
            <v>Kempton Park</v>
          </cell>
          <cell r="G1366" t="str">
            <v>1619</v>
          </cell>
          <cell r="H1366" t="str">
            <v/>
          </cell>
          <cell r="I1366" t="str">
            <v/>
          </cell>
          <cell r="J1366" t="str">
            <v/>
          </cell>
          <cell r="K1366" t="str">
            <v>083 451 9098</v>
          </cell>
          <cell r="L1366" t="str">
            <v>phburmeister@gmail.com</v>
          </cell>
          <cell r="M1366" t="str">
            <v/>
          </cell>
        </row>
        <row r="1367">
          <cell r="A1367" t="str">
            <v>PIER MARZINOTTO</v>
          </cell>
          <cell r="B1367" t="str">
            <v/>
          </cell>
          <cell r="C1367" t="str">
            <v/>
          </cell>
          <cell r="D1367" t="str">
            <v>6/63 VERMONT ST</v>
          </cell>
          <cell r="E1367" t="str">
            <v>POSONBY</v>
          </cell>
          <cell r="F1367" t="str">
            <v>1011 AUCKLAND</v>
          </cell>
          <cell r="G1367" t="str">
            <v>NEW ZEALAND</v>
          </cell>
          <cell r="H1367" t="str">
            <v/>
          </cell>
          <cell r="I1367" t="str">
            <v/>
          </cell>
          <cell r="J1367" t="str">
            <v/>
          </cell>
          <cell r="K1367" t="str">
            <v/>
          </cell>
          <cell r="L1367" t="str">
            <v>marzinottop@yahoo.it</v>
          </cell>
          <cell r="M1367" t="str">
            <v>marzinottop@yahoo.it</v>
          </cell>
        </row>
        <row r="1368">
          <cell r="A1368" t="str">
            <v>Pierre du Toit</v>
          </cell>
          <cell r="D1368" t="str">
            <v>23 Josephine Cres.</v>
          </cell>
          <cell r="E1368" t="str">
            <v>Kalamunda</v>
          </cell>
          <cell r="F1368" t="str">
            <v>WA 6076</v>
          </cell>
          <cell r="G1368" t="str">
            <v>Perth Australia</v>
          </cell>
          <cell r="K1368" t="str">
            <v>+61892572396</v>
          </cell>
        </row>
        <row r="1369">
          <cell r="A1369" t="str">
            <v>Pierre Emsalem</v>
          </cell>
          <cell r="D1369" t="str">
            <v>93 Mirrabooka Crescent</v>
          </cell>
          <cell r="E1369" t="str">
            <v>Little Bay  NSW  2036</v>
          </cell>
          <cell r="F1369" t="str">
            <v>Australia</v>
          </cell>
          <cell r="G1369" t="str">
            <v/>
          </cell>
          <cell r="I1369" t="str">
            <v>02 - 9345 48 38</v>
          </cell>
          <cell r="J1369" t="str">
            <v/>
          </cell>
          <cell r="K1369" t="str">
            <v>0416 27 00 06</v>
          </cell>
          <cell r="L1369" t="str">
            <v>pierre.emsalem@gmail.com</v>
          </cell>
          <cell r="M1369" t="str">
            <v>lindaemsalem@gmail.com</v>
          </cell>
        </row>
        <row r="1370">
          <cell r="A1370" t="str">
            <v>Pierre Henault</v>
          </cell>
          <cell r="D1370" t="str">
            <v>1861 St-Malo</v>
          </cell>
          <cell r="E1370" t="str">
            <v>Trois-Rivieres</v>
          </cell>
          <cell r="F1370" t="str">
            <v>Quebec,  G8V 0E9</v>
          </cell>
          <cell r="G1370" t="str">
            <v>Canada</v>
          </cell>
          <cell r="I1370" t="str">
            <v/>
          </cell>
          <cell r="J1370" t="str">
            <v/>
          </cell>
          <cell r="K1370" t="str">
            <v/>
          </cell>
          <cell r="L1370" t="str">
            <v>henault.pierre@videotron.ca</v>
          </cell>
          <cell r="M1370" t="str">
            <v/>
          </cell>
        </row>
        <row r="1371">
          <cell r="A1371" t="str">
            <v>Pierre Hertzog </v>
          </cell>
          <cell r="B1371" t="str">
            <v/>
          </cell>
          <cell r="C1371" t="str">
            <v/>
          </cell>
          <cell r="D1371" t="str">
            <v>9 Nooientjielief </v>
          </cell>
          <cell r="E1371" t="str">
            <v>Pellissier </v>
          </cell>
          <cell r="F1371" t="str">
            <v>Bloemfontein </v>
          </cell>
          <cell r="G1371" t="str">
            <v>9301</v>
          </cell>
          <cell r="H1371" t="str">
            <v/>
          </cell>
          <cell r="I1371" t="str">
            <v/>
          </cell>
          <cell r="J1371" t="str">
            <v/>
          </cell>
          <cell r="K1371" t="str">
            <v>0835661756 </v>
          </cell>
          <cell r="L1371" t="str">
            <v>pehertzog@gmail.com</v>
          </cell>
          <cell r="M1371" t="str">
            <v/>
          </cell>
        </row>
        <row r="1372">
          <cell r="A1372" t="str">
            <v>Pierre Joubert</v>
          </cell>
          <cell r="B1372" t="str">
            <v>Stream and Sea</v>
          </cell>
          <cell r="D1372" t="str">
            <v>7 Calais Str</v>
          </cell>
          <cell r="E1372" t="str">
            <v>Berg en Dal</v>
          </cell>
          <cell r="F1372" t="str">
            <v>Wellington</v>
          </cell>
          <cell r="G1372">
            <v>7655</v>
          </cell>
          <cell r="H1372" t="str">
            <v/>
          </cell>
          <cell r="I1372" t="str">
            <v/>
          </cell>
          <cell r="J1372" t="str">
            <v/>
          </cell>
          <cell r="K1372" t="str">
            <v>072 597 9685</v>
          </cell>
          <cell r="L1372" t="str">
            <v>pierredanieljoubert@gmail.com</v>
          </cell>
          <cell r="M1372" t="str">
            <v/>
          </cell>
        </row>
        <row r="1373">
          <cell r="A1373" t="str">
            <v>Pierre Laing</v>
          </cell>
          <cell r="B1373" t="str">
            <v/>
          </cell>
          <cell r="C1373" t="str">
            <v/>
          </cell>
          <cell r="D1373" t="str">
            <v>32 Kruger Street</v>
          </cell>
          <cell r="E1373" t="str">
            <v>Strand</v>
          </cell>
          <cell r="F1373" t="str">
            <v>Western Cape</v>
          </cell>
          <cell r="G1373" t="str">
            <v>7140</v>
          </cell>
          <cell r="H1373" t="str">
            <v/>
          </cell>
          <cell r="I1373" t="str">
            <v/>
          </cell>
          <cell r="J1373" t="str">
            <v/>
          </cell>
          <cell r="K1373" t="str">
            <v>084 853 0876</v>
          </cell>
          <cell r="L1373" t="str">
            <v>pierre@cartello.io</v>
          </cell>
          <cell r="M1373" t="str">
            <v/>
          </cell>
        </row>
        <row r="1374">
          <cell r="A1374" t="str">
            <v>Pierre Nel</v>
          </cell>
          <cell r="B1374" t="str">
            <v/>
          </cell>
          <cell r="D1374" t="str">
            <v>Paul Roux str 51</v>
          </cell>
          <cell r="E1374" t="str">
            <v>Dan Pienaar</v>
          </cell>
          <cell r="F1374" t="str">
            <v>Bloemfontein</v>
          </cell>
          <cell r="G1374">
            <v>9310</v>
          </cell>
          <cell r="H1374" t="str">
            <v/>
          </cell>
          <cell r="I1374" t="str">
            <v xml:space="preserve"> 0832818365</v>
          </cell>
          <cell r="J1374" t="str">
            <v/>
          </cell>
          <cell r="K1374" t="str">
            <v xml:space="preserve"> 0832818365</v>
          </cell>
          <cell r="L1374" t="str">
            <v>nelpj@absamail.co.za</v>
          </cell>
          <cell r="M1374" t="str">
            <v/>
          </cell>
        </row>
        <row r="1375">
          <cell r="A1375" t="str">
            <v>Pierre Swartz</v>
          </cell>
          <cell r="B1375" t="str">
            <v/>
          </cell>
          <cell r="D1375" t="str">
            <v>46 North Street</v>
          </cell>
          <cell r="E1375" t="str">
            <v>GRAAFF-REINET</v>
          </cell>
          <cell r="F1375" t="str">
            <v>6280</v>
          </cell>
          <cell r="G1375" t="str">
            <v/>
          </cell>
          <cell r="H1375" t="str">
            <v/>
          </cell>
          <cell r="I1375" t="str">
            <v>078 794 3821</v>
          </cell>
          <cell r="J1375" t="str">
            <v/>
          </cell>
          <cell r="K1375" t="str">
            <v/>
          </cell>
          <cell r="L1375" t="str">
            <v>samadhi.das@gmail.com</v>
          </cell>
          <cell r="M1375" t="str">
            <v/>
          </cell>
        </row>
        <row r="1376">
          <cell r="A1376" t="str">
            <v>Pierre Viviers</v>
          </cell>
          <cell r="D1376" t="str">
            <v>PO Box 84506</v>
          </cell>
          <cell r="E1376" t="str">
            <v>Greenside</v>
          </cell>
          <cell r="F1376">
            <v>2034</v>
          </cell>
          <cell r="I1376" t="str">
            <v>011 517 2244</v>
          </cell>
          <cell r="J1376" t="str">
            <v>011 517 2188</v>
          </cell>
          <cell r="K1376" t="str">
            <v>082 552 0222</v>
          </cell>
          <cell r="L1376" t="str">
            <v>pierre.viviers@bcx.co.za</v>
          </cell>
        </row>
        <row r="1377">
          <cell r="A1377" t="str">
            <v>Piers Hitchner</v>
          </cell>
          <cell r="B1377" t="str">
            <v/>
          </cell>
          <cell r="C1377" t="str">
            <v/>
          </cell>
          <cell r="D1377" t="str">
            <v>25 17th Avenue</v>
          </cell>
          <cell r="E1377" t="str">
            <v xml:space="preserve">Mossel Bay </v>
          </cell>
          <cell r="F1377" t="str">
            <v>6500</v>
          </cell>
          <cell r="G1377" t="str">
            <v>Western Cape</v>
          </cell>
          <cell r="H1377" t="str">
            <v/>
          </cell>
          <cell r="I1377" t="str">
            <v/>
          </cell>
          <cell r="J1377" t="str">
            <v/>
          </cell>
          <cell r="K1377" t="str">
            <v>083 278 0970</v>
          </cell>
          <cell r="L1377" t="str">
            <v>piershitchner@gmail.com</v>
          </cell>
          <cell r="M1377" t="str">
            <v/>
          </cell>
        </row>
        <row r="1378">
          <cell r="A1378" t="str">
            <v>Piers Pitcher</v>
          </cell>
          <cell r="B1378" t="str">
            <v>Mustard Seed B&amp;B att Cheryl Moss</v>
          </cell>
          <cell r="C1378" t="str">
            <v/>
          </cell>
          <cell r="D1378" t="str">
            <v>105 2nd Street</v>
          </cell>
          <cell r="E1378" t="str">
            <v xml:space="preserve"> Parkmore</v>
          </cell>
          <cell r="F1378" t="str">
            <v>Sandton</v>
          </cell>
          <cell r="G1378" t="str">
            <v>Gauteng</v>
          </cell>
          <cell r="H1378" t="str">
            <v/>
          </cell>
          <cell r="I1378" t="str">
            <v>0117835034</v>
          </cell>
          <cell r="J1378" t="str">
            <v/>
          </cell>
          <cell r="K1378" t="str">
            <v>082 873 9233</v>
          </cell>
          <cell r="L1378" t="str">
            <v>pierspitcher@hotmail.com</v>
          </cell>
          <cell r="M1378" t="str">
            <v>mustardseed@mweb.co.za</v>
          </cell>
        </row>
        <row r="1379">
          <cell r="A1379" t="str">
            <v xml:space="preserve">Piet Boshoff </v>
          </cell>
          <cell r="B1379" t="str">
            <v/>
          </cell>
          <cell r="C1379" t="str">
            <v/>
          </cell>
          <cell r="D1379" t="str">
            <v>SPRUIT STRAAT 20</v>
          </cell>
          <cell r="E1379" t="str">
            <v>POTCHEFSTROOM</v>
          </cell>
          <cell r="F1379" t="str">
            <v>2520</v>
          </cell>
          <cell r="G1379" t="str">
            <v/>
          </cell>
          <cell r="H1379" t="str">
            <v/>
          </cell>
          <cell r="I1379" t="str">
            <v>082 562 4769</v>
          </cell>
          <cell r="J1379" t="str">
            <v/>
          </cell>
          <cell r="K1379" t="str">
            <v/>
          </cell>
          <cell r="L1379" t="str">
            <v>mrgutter@vodamail.co.za</v>
          </cell>
          <cell r="M1379" t="str">
            <v/>
          </cell>
        </row>
        <row r="1380">
          <cell r="A1380" t="str">
            <v>Piet Snyman</v>
          </cell>
          <cell r="B1380" t="str">
            <v/>
          </cell>
          <cell r="C1380" t="str">
            <v/>
          </cell>
          <cell r="D1380" t="str">
            <v xml:space="preserve">SUITE #2 , Wilgers Medical Consortium, </v>
          </cell>
          <cell r="E1380" t="str">
            <v>Wilgers</v>
          </cell>
          <cell r="F1380" t="str">
            <v>Pretoria</v>
          </cell>
          <cell r="G1380" t="str">
            <v>0002</v>
          </cell>
          <cell r="H1380" t="str">
            <v/>
          </cell>
          <cell r="I1380" t="str">
            <v>+27 82 491 8429</v>
          </cell>
          <cell r="J1380" t="str">
            <v/>
          </cell>
          <cell r="K1380" t="str">
            <v>+27 82 491 8429</v>
          </cell>
          <cell r="L1380" t="str">
            <v>piet@drsnyman.co.za</v>
          </cell>
          <cell r="M1380" t="str">
            <v/>
          </cell>
        </row>
        <row r="1381">
          <cell r="A1381" t="str">
            <v>Piet van der Merwe</v>
          </cell>
          <cell r="C1381" t="str">
            <v/>
          </cell>
          <cell r="D1381" t="str">
            <v>Posbus 3771</v>
          </cell>
          <cell r="E1381" t="str">
            <v>Glenharvie</v>
          </cell>
          <cell r="F1381" t="str">
            <v/>
          </cell>
          <cell r="G1381">
            <v>1786</v>
          </cell>
          <cell r="H1381" t="str">
            <v/>
          </cell>
          <cell r="I1381" t="str">
            <v>011 - 752 1191</v>
          </cell>
          <cell r="J1381" t="str">
            <v/>
          </cell>
          <cell r="K1381" t="str">
            <v>082 326 0272</v>
          </cell>
          <cell r="L1381" t="str">
            <v>pietvdm@tecroveer.co.za</v>
          </cell>
          <cell r="M1381" t="str">
            <v/>
          </cell>
        </row>
        <row r="1382">
          <cell r="A1382" t="str">
            <v>Pieter Botha</v>
          </cell>
          <cell r="B1382" t="str">
            <v xml:space="preserve">Estate Builders </v>
          </cell>
          <cell r="C1382" t="str">
            <v/>
          </cell>
          <cell r="D1382" t="str">
            <v>PO Box 143</v>
          </cell>
          <cell r="E1382" t="str">
            <v xml:space="preserve">Southdowns </v>
          </cell>
          <cell r="F1382" t="str">
            <v xml:space="preserve">Centurion </v>
          </cell>
          <cell r="G1382" t="str">
            <v>0123</v>
          </cell>
          <cell r="H1382" t="str">
            <v>4900201924</v>
          </cell>
          <cell r="I1382" t="str">
            <v>012 653 6555</v>
          </cell>
          <cell r="J1382" t="str">
            <v>086 504 2679</v>
          </cell>
          <cell r="K1382" t="str">
            <v>083 450 8687</v>
          </cell>
          <cell r="L1382" t="str">
            <v>pieter@estategroup.co.za</v>
          </cell>
          <cell r="M1382" t="str">
            <v/>
          </cell>
        </row>
        <row r="1383">
          <cell r="A1383" t="str">
            <v>Pieter Jordaan</v>
          </cell>
          <cell r="B1383" t="str">
            <v/>
          </cell>
          <cell r="C1383" t="str">
            <v/>
          </cell>
          <cell r="D1383" t="str">
            <v>@ Health Medical Center  (Suite 12)</v>
          </cell>
          <cell r="E1383" t="str">
            <v>Jean Avenue 258b</v>
          </cell>
          <cell r="F1383" t="str">
            <v xml:space="preserve">Lyttleton </v>
          </cell>
          <cell r="G1383" t="str">
            <v>Centurion,  0159</v>
          </cell>
          <cell r="H1383" t="str">
            <v/>
          </cell>
          <cell r="I1383" t="str">
            <v>083 297 4245</v>
          </cell>
          <cell r="J1383" t="str">
            <v/>
          </cell>
          <cell r="K1383" t="str">
            <v/>
          </cell>
          <cell r="L1383" t="str">
            <v>pietergobassing@gmail.com</v>
          </cell>
          <cell r="M1383" t="str">
            <v/>
          </cell>
        </row>
        <row r="1384">
          <cell r="A1384" t="str">
            <v>Pieter Joubert</v>
          </cell>
          <cell r="B1384" t="str">
            <v/>
          </cell>
          <cell r="C1384" t="str">
            <v/>
          </cell>
          <cell r="D1384" t="str">
            <v>Sanlam Investments</v>
          </cell>
          <cell r="E1384" t="str">
            <v>55 Willie van Schoor Avenue</v>
          </cell>
          <cell r="F1384" t="str">
            <v>Bellville</v>
          </cell>
          <cell r="G1384" t="str">
            <v>7550</v>
          </cell>
          <cell r="H1384" t="str">
            <v/>
          </cell>
          <cell r="I1384" t="str">
            <v>021 950 2097</v>
          </cell>
          <cell r="J1384" t="str">
            <v/>
          </cell>
          <cell r="K1384" t="str">
            <v>071 441 5781</v>
          </cell>
          <cell r="L1384" t="str">
            <v>obliquisign@me.com</v>
          </cell>
          <cell r="M1384" t="str">
            <v/>
          </cell>
        </row>
        <row r="1385">
          <cell r="A1385" t="str">
            <v>PIETER LOURENS</v>
          </cell>
          <cell r="D1385" t="str">
            <v>P O BOX 13</v>
          </cell>
          <cell r="E1385" t="str">
            <v>STRAND</v>
          </cell>
          <cell r="F1385" t="str">
            <v/>
          </cell>
          <cell r="G1385" t="str">
            <v>7139</v>
          </cell>
          <cell r="I1385" t="str">
            <v>021 - 850 7777</v>
          </cell>
          <cell r="J1385" t="str">
            <v>021 - 850 7711</v>
          </cell>
          <cell r="K1385" t="str">
            <v>082 401 02 03</v>
          </cell>
          <cell r="L1385" t="str">
            <v>pieter@cloudnine.co.za</v>
          </cell>
          <cell r="M1385" t="str">
            <v/>
          </cell>
        </row>
        <row r="1386">
          <cell r="A1386" t="str">
            <v>Pieter Steenkamp</v>
          </cell>
          <cell r="D1386" t="str">
            <v xml:space="preserve">PO Box 492      </v>
          </cell>
          <cell r="E1386" t="str">
            <v>Aliwal North</v>
          </cell>
          <cell r="F1386">
            <v>9750</v>
          </cell>
          <cell r="L1386" t="str">
            <v>drakensbergfin@saps.org.za</v>
          </cell>
        </row>
        <row r="1387">
          <cell r="A1387" t="str">
            <v>Pieter Steenkamp .</v>
          </cell>
          <cell r="B1387" t="str">
            <v/>
          </cell>
          <cell r="C1387" t="str">
            <v/>
          </cell>
          <cell r="D1387" t="str">
            <v>PO Box 2921</v>
          </cell>
          <cell r="E1387" t="str">
            <v>Mosselbay</v>
          </cell>
          <cell r="F1387" t="str">
            <v/>
          </cell>
          <cell r="G1387" t="str">
            <v>6500</v>
          </cell>
          <cell r="H1387" t="str">
            <v/>
          </cell>
          <cell r="I1387" t="str">
            <v>044 690 3821</v>
          </cell>
          <cell r="J1387" t="str">
            <v/>
          </cell>
          <cell r="K1387" t="str">
            <v>082 416 2660</v>
          </cell>
          <cell r="L1387" t="str">
            <v>pieter.steenkamp@telkomsa.net</v>
          </cell>
          <cell r="M1387" t="str">
            <v/>
          </cell>
        </row>
        <row r="1388">
          <cell r="A1388" t="str">
            <v>Pieter Stroobants</v>
          </cell>
          <cell r="B1388" t="str">
            <v/>
          </cell>
          <cell r="C1388" t="str">
            <v/>
          </cell>
          <cell r="D1388" t="str">
            <v xml:space="preserve">Europaweg 25 </v>
          </cell>
          <cell r="E1388" t="str">
            <v xml:space="preserve">3560 Lummen </v>
          </cell>
          <cell r="F1388" t="str">
            <v>Belgium</v>
          </cell>
          <cell r="G1388" t="str">
            <v/>
          </cell>
          <cell r="H1388" t="str">
            <v/>
          </cell>
          <cell r="I1388" t="str">
            <v/>
          </cell>
          <cell r="J1388" t="str">
            <v/>
          </cell>
          <cell r="K1388" t="str">
            <v>+32 495 20 75 10</v>
          </cell>
          <cell r="L1388" t="str">
            <v>stroobants.pieter@telenet.be</v>
          </cell>
          <cell r="M1388" t="str">
            <v/>
          </cell>
        </row>
        <row r="1389">
          <cell r="A1389" t="str">
            <v>Pieter Taljaard</v>
          </cell>
          <cell r="B1389" t="str">
            <v>Vagabond Fly Mag</v>
          </cell>
          <cell r="C1389" t="str">
            <v/>
          </cell>
          <cell r="D1389" t="str">
            <v>Sanofi</v>
          </cell>
          <cell r="E1389" t="str">
            <v>2 Bond Street</v>
          </cell>
          <cell r="F1389" t="str">
            <v>Midrand</v>
          </cell>
          <cell r="G1389">
            <v>1685</v>
          </cell>
          <cell r="H1389" t="str">
            <v/>
          </cell>
          <cell r="I1389" t="str">
            <v/>
          </cell>
          <cell r="J1389" t="str">
            <v/>
          </cell>
          <cell r="K1389" t="str">
            <v>079 491 6415</v>
          </cell>
          <cell r="L1389" t="str">
            <v>pieter@vagabondmag.co.za</v>
          </cell>
          <cell r="M1389" t="str">
            <v/>
          </cell>
        </row>
        <row r="1390">
          <cell r="A1390" t="str">
            <v>Pieter van Niekerk</v>
          </cell>
          <cell r="B1390" t="str">
            <v/>
          </cell>
          <cell r="C1390" t="str">
            <v/>
          </cell>
          <cell r="D1390" t="str">
            <v>Posbus 1581</v>
          </cell>
          <cell r="E1390" t="str">
            <v>Plettenbergbaai</v>
          </cell>
          <cell r="F1390">
            <v>6600</v>
          </cell>
          <cell r="G1390" t="str">
            <v/>
          </cell>
          <cell r="H1390" t="str">
            <v/>
          </cell>
          <cell r="I1390" t="str">
            <v/>
          </cell>
          <cell r="J1390" t="str">
            <v/>
          </cell>
          <cell r="K1390">
            <v>833027640</v>
          </cell>
          <cell r="L1390" t="str">
            <v>pietvn@internext.co.za</v>
          </cell>
          <cell r="M1390" t="str">
            <v/>
          </cell>
        </row>
        <row r="1391">
          <cell r="A1391" t="str">
            <v>Pieter van Rooyen</v>
          </cell>
          <cell r="D1391" t="str">
            <v xml:space="preserve">PO Box 101066, </v>
          </cell>
          <cell r="E1391" t="str">
            <v>Meerensee</v>
          </cell>
          <cell r="F1391" t="str">
            <v>Richardsbay</v>
          </cell>
          <cell r="G1391">
            <v>3901</v>
          </cell>
          <cell r="L1391" t="str">
            <v>vanrooyen@surgibay.co.za</v>
          </cell>
        </row>
        <row r="1392">
          <cell r="A1392" t="str">
            <v>PJ Jacobs</v>
          </cell>
          <cell r="D1392" t="str">
            <v>TCFF</v>
          </cell>
          <cell r="E1392" t="str">
            <v>PO Box 1777,</v>
          </cell>
          <cell r="F1392" t="str">
            <v xml:space="preserve">Ifafi, </v>
          </cell>
          <cell r="G1392" t="str">
            <v>0260</v>
          </cell>
          <cell r="I1392" t="str">
            <v>021371 3914</v>
          </cell>
          <cell r="J1392" t="str">
            <v/>
          </cell>
          <cell r="K1392" t="str">
            <v/>
          </cell>
          <cell r="L1392" t="str">
            <v>info@completeflyfisherman.co.za</v>
          </cell>
          <cell r="M1392" t="str">
            <v/>
          </cell>
        </row>
        <row r="1393">
          <cell r="A1393" t="str">
            <v>PJ Vadas</v>
          </cell>
          <cell r="B1393" t="str">
            <v/>
          </cell>
          <cell r="C1393" t="str">
            <v/>
          </cell>
          <cell r="D1393" t="str">
            <v>Spier Wine Farm</v>
          </cell>
          <cell r="E1393" t="str">
            <v>R310 Baden Powell Dr.</v>
          </cell>
          <cell r="F1393" t="str">
            <v>Stellenbosch</v>
          </cell>
          <cell r="G1393">
            <v>7603</v>
          </cell>
          <cell r="H1393" t="str">
            <v/>
          </cell>
          <cell r="I1393" t="str">
            <v/>
          </cell>
          <cell r="J1393" t="str">
            <v/>
          </cell>
          <cell r="K1393" t="str">
            <v>082 228 9618</v>
          </cell>
          <cell r="L1393" t="str">
            <v>pj@vadas.co.za</v>
          </cell>
          <cell r="M1393" t="str">
            <v/>
          </cell>
        </row>
        <row r="1394">
          <cell r="A1394" t="str">
            <v>Platon Trakoshis</v>
          </cell>
          <cell r="B1394" t="str">
            <v/>
          </cell>
          <cell r="C1394" t="str">
            <v/>
          </cell>
          <cell r="D1394" t="str">
            <v>1 Patriot Street</v>
          </cell>
          <cell r="E1394" t="str">
            <v>Hoog en Droog</v>
          </cell>
          <cell r="F1394" t="str">
            <v>Paarl</v>
          </cell>
          <cell r="G1394">
            <v>7646</v>
          </cell>
          <cell r="H1394" t="str">
            <v/>
          </cell>
          <cell r="I1394" t="str">
            <v>0832901502</v>
          </cell>
          <cell r="J1394" t="str">
            <v/>
          </cell>
          <cell r="K1394" t="str">
            <v>0832901502</v>
          </cell>
          <cell r="L1394" t="str">
            <v>platon@luckyfishproductions.co.za</v>
          </cell>
          <cell r="M1394" t="str">
            <v/>
          </cell>
        </row>
        <row r="1395">
          <cell r="A1395" t="str">
            <v>Preben Damm</v>
          </cell>
          <cell r="B1395" t="str">
            <v/>
          </cell>
          <cell r="C1395" t="str">
            <v/>
          </cell>
          <cell r="D1395" t="str">
            <v>Platan Alle' 92</v>
          </cell>
          <cell r="E1395" t="str">
            <v>5750 Ringe</v>
          </cell>
          <cell r="F1395" t="str">
            <v>Denmark</v>
          </cell>
          <cell r="G1395" t="str">
            <v/>
          </cell>
          <cell r="H1395" t="str">
            <v/>
          </cell>
          <cell r="I1395" t="str">
            <v/>
          </cell>
          <cell r="J1395" t="str">
            <v/>
          </cell>
          <cell r="K1395" t="str">
            <v>+452 029 1134</v>
          </cell>
          <cell r="L1395" t="str">
            <v>pd@bygrowers.dk</v>
          </cell>
          <cell r="M1395" t="str">
            <v>pd@bygrowers.dk</v>
          </cell>
        </row>
        <row r="1396">
          <cell r="A1396" t="str">
            <v>Quentin Austin</v>
          </cell>
          <cell r="B1396" t="str">
            <v/>
          </cell>
          <cell r="C1396" t="str">
            <v/>
          </cell>
          <cell r="D1396" t="str">
            <v>Will collect - live in Willingdon Rd!</v>
          </cell>
          <cell r="E1396" t="str">
            <v>16 Willingdon Mews</v>
          </cell>
          <cell r="F1396" t="str">
            <v>8 Willingdon Rd</v>
          </cell>
          <cell r="G1396" t="str">
            <v/>
          </cell>
          <cell r="H1396" t="str">
            <v/>
          </cell>
          <cell r="I1396" t="str">
            <v>27-83-7993690</v>
          </cell>
          <cell r="J1396" t="str">
            <v/>
          </cell>
          <cell r="K1396" t="str">
            <v>27-83-7993690</v>
          </cell>
          <cell r="L1396" t="str">
            <v>qaustin0@gmail.com</v>
          </cell>
          <cell r="M1396" t="str">
            <v/>
          </cell>
        </row>
        <row r="1397">
          <cell r="A1397" t="str">
            <v>Rachel Pitcher</v>
          </cell>
          <cell r="B1397" t="str">
            <v/>
          </cell>
          <cell r="C1397" t="str">
            <v/>
          </cell>
          <cell r="D1397" t="str">
            <v>Mustard Seed</v>
          </cell>
          <cell r="E1397" t="str">
            <v>105 2nd Street</v>
          </cell>
          <cell r="F1397" t="str">
            <v>Sandton, Johannesburg</v>
          </cell>
          <cell r="G1397" t="str">
            <v/>
          </cell>
          <cell r="H1397" t="str">
            <v/>
          </cell>
          <cell r="I1397" t="str">
            <v/>
          </cell>
          <cell r="J1397" t="str">
            <v/>
          </cell>
          <cell r="K1397">
            <v>117835034</v>
          </cell>
          <cell r="L1397" t="str">
            <v>mustardseed@mweb.co.za</v>
          </cell>
          <cell r="M1397" t="str">
            <v/>
          </cell>
        </row>
        <row r="1398">
          <cell r="A1398" t="str">
            <v>Rachmael Gutterman</v>
          </cell>
          <cell r="B1398" t="str">
            <v/>
          </cell>
          <cell r="C1398" t="str">
            <v/>
          </cell>
          <cell r="D1398" t="str">
            <v>1251 N. Hoyne Ave.</v>
          </cell>
          <cell r="E1398" t="str">
            <v>Apt, 221</v>
          </cell>
          <cell r="F1398" t="str">
            <v>Chicago IL, 60622</v>
          </cell>
          <cell r="G1398" t="str">
            <v>USA</v>
          </cell>
          <cell r="H1398" t="str">
            <v/>
          </cell>
          <cell r="I1398" t="str">
            <v>+1 312-545-0525</v>
          </cell>
          <cell r="J1398" t="str">
            <v/>
          </cell>
          <cell r="K1398" t="str">
            <v/>
          </cell>
          <cell r="L1398" t="str">
            <v>rocky.waywardson@gmail.com</v>
          </cell>
          <cell r="M1398" t="str">
            <v/>
          </cell>
        </row>
        <row r="1399">
          <cell r="A1399" t="str">
            <v>Rafal Jedlinski</v>
          </cell>
          <cell r="B1399" t="str">
            <v/>
          </cell>
          <cell r="C1399" t="str">
            <v/>
          </cell>
          <cell r="D1399" t="str">
            <v>Sportowa 95</v>
          </cell>
          <cell r="E1399" t="str">
            <v xml:space="preserve">39-200 Dębica, </v>
          </cell>
          <cell r="F1399" t="str">
            <v/>
          </cell>
          <cell r="G1399" t="str">
            <v>Poland</v>
          </cell>
          <cell r="H1399" t="str">
            <v/>
          </cell>
          <cell r="I1399" t="str">
            <v/>
          </cell>
          <cell r="J1399" t="str">
            <v>+48 60 007 8142</v>
          </cell>
          <cell r="K1399" t="str">
            <v/>
          </cell>
          <cell r="L1399" t="str">
            <v>carpoland@vp.pl</v>
          </cell>
          <cell r="M1399" t="str">
            <v/>
          </cell>
        </row>
        <row r="1400">
          <cell r="A1400" t="str">
            <v>Rafique Jeewa </v>
          </cell>
          <cell r="D1400" t="str">
            <v>Postnet Suite 106</v>
          </cell>
          <cell r="E1400" t="str">
            <v>Pvt Bag X6603</v>
          </cell>
          <cell r="F1400" t="str">
            <v>Newcastle</v>
          </cell>
          <cell r="G1400" t="str">
            <v>2940</v>
          </cell>
          <cell r="I1400" t="str">
            <v/>
          </cell>
          <cell r="J1400" t="str">
            <v/>
          </cell>
          <cell r="K1400" t="str">
            <v>0825077782</v>
          </cell>
          <cell r="L1400" t="str">
            <v>rafique@webafrica.org.za</v>
          </cell>
          <cell r="M1400" t="str">
            <v/>
          </cell>
        </row>
        <row r="1401">
          <cell r="A1401" t="str">
            <v>Raimer Potgieter</v>
          </cell>
          <cell r="B1401" t="str">
            <v/>
          </cell>
          <cell r="C1401" t="str">
            <v/>
          </cell>
          <cell r="D1401" t="str">
            <v>PO Box 710</v>
          </cell>
          <cell r="E1401" t="str">
            <v>Jeffreys Bay</v>
          </cell>
          <cell r="F1401" t="str">
            <v>South Africa</v>
          </cell>
          <cell r="G1401">
            <v>6330</v>
          </cell>
          <cell r="H1401" t="str">
            <v/>
          </cell>
          <cell r="I1401" t="str">
            <v>083 922 7933</v>
          </cell>
          <cell r="J1401" t="str">
            <v/>
          </cell>
          <cell r="K1401" t="str">
            <v>083 922 7933</v>
          </cell>
          <cell r="L1401" t="str">
            <v>raimerp@yahoo.com</v>
          </cell>
          <cell r="M1401" t="str">
            <v/>
          </cell>
        </row>
        <row r="1402">
          <cell r="A1402" t="str">
            <v>Rainer Coutandin</v>
          </cell>
          <cell r="B1402" t="str">
            <v/>
          </cell>
          <cell r="C1402" t="str">
            <v/>
          </cell>
          <cell r="D1402" t="str">
            <v xml:space="preserve">Eichenweg 21 </v>
          </cell>
          <cell r="E1402" t="str">
            <v xml:space="preserve">D - 63741  Aschaffenburg </v>
          </cell>
          <cell r="F1402" t="str">
            <v>GERMANY</v>
          </cell>
          <cell r="G1402" t="str">
            <v/>
          </cell>
          <cell r="H1402" t="str">
            <v/>
          </cell>
          <cell r="I1402" t="str">
            <v/>
          </cell>
          <cell r="J1402" t="str">
            <v/>
          </cell>
          <cell r="K1402" t="str">
            <v/>
          </cell>
          <cell r="L1402" t="str">
            <v>rainer.coutandin@web.de</v>
          </cell>
          <cell r="M1402" t="str">
            <v>rainer.coutandin@web.de</v>
          </cell>
        </row>
        <row r="1403">
          <cell r="A1403" t="str">
            <v>Ralph Mills</v>
          </cell>
          <cell r="D1403" t="str">
            <v>27 Uvongo Street</v>
          </cell>
          <cell r="E1403" t="str">
            <v>Wierda Park</v>
          </cell>
          <cell r="F1403" t="str">
            <v>Centurion</v>
          </cell>
          <cell r="G1403" t="str">
            <v>0157</v>
          </cell>
          <cell r="I1403" t="str">
            <v>031 - 580 7406</v>
          </cell>
          <cell r="J1403" t="str">
            <v>031 - 580 7444</v>
          </cell>
          <cell r="K1403" t="str">
            <v>082 905 4363</v>
          </cell>
          <cell r="L1403" t="str">
            <v>ralph.mills@kentron.co.za</v>
          </cell>
        </row>
        <row r="1404">
          <cell r="A1404" t="str">
            <v>Ralph Rothfelder</v>
          </cell>
          <cell r="B1404" t="str">
            <v/>
          </cell>
          <cell r="C1404" t="str">
            <v/>
          </cell>
          <cell r="D1404" t="str">
            <v>1820 Highland Ave</v>
          </cell>
          <cell r="E1404" t="str">
            <v>Rochester, NY 15618</v>
          </cell>
          <cell r="F1404" t="str">
            <v>USA</v>
          </cell>
          <cell r="G1404" t="str">
            <v/>
          </cell>
          <cell r="H1404" t="str">
            <v/>
          </cell>
          <cell r="I1404" t="str">
            <v>(585)455-9959</v>
          </cell>
          <cell r="J1404" t="str">
            <v>None</v>
          </cell>
          <cell r="K1404" t="str">
            <v>(585)455-9959</v>
          </cell>
          <cell r="L1404" t="str">
            <v>rrothfelder@gmail.com</v>
          </cell>
          <cell r="M1404" t="str">
            <v>rrothfelder@gmail.com</v>
          </cell>
        </row>
        <row r="1405">
          <cell r="A1405" t="str">
            <v>Randy Reidenbach</v>
          </cell>
          <cell r="B1405" t="str">
            <v/>
          </cell>
          <cell r="C1405" t="str">
            <v/>
          </cell>
          <cell r="D1405" t="str">
            <v>EGStoltzfus Homes, LLC </v>
          </cell>
          <cell r="E1405" t="str">
            <v>474 Mt. Sidney Rd.</v>
          </cell>
          <cell r="F1405" t="str">
            <v>Lancaster, PA 17602</v>
          </cell>
          <cell r="G1405" t="str">
            <v>USA</v>
          </cell>
          <cell r="H1405" t="str">
            <v/>
          </cell>
          <cell r="I1405" t="str">
            <v>+1 717-723-4320 </v>
          </cell>
          <cell r="J1405" t="str">
            <v>+1 717-393-8924 </v>
          </cell>
          <cell r="K1405" t="str">
            <v/>
          </cell>
          <cell r="L1405" t="str">
            <v>rr@egstoltzfus.com</v>
          </cell>
          <cell r="M1405" t="str">
            <v/>
          </cell>
        </row>
        <row r="1406">
          <cell r="A1406" t="str">
            <v>Rane Olsen</v>
          </cell>
          <cell r="D1406" t="str">
            <v>Koivistonpuistikko 45 D 71</v>
          </cell>
          <cell r="E1406" t="str">
            <v>28130 PORI</v>
          </cell>
          <cell r="F1406" t="str">
            <v>FINLAND</v>
          </cell>
          <cell r="G1406" t="str">
            <v/>
          </cell>
          <cell r="I1406" t="str">
            <v/>
          </cell>
          <cell r="J1406" t="str">
            <v/>
          </cell>
          <cell r="K1406" t="str">
            <v>+358451357000</v>
          </cell>
          <cell r="L1406" t="str">
            <v>rane.olsen@gmail.com</v>
          </cell>
          <cell r="M1406" t="str">
            <v>rane.olsen@gmail.com</v>
          </cell>
        </row>
        <row r="1407">
          <cell r="A1407" t="str">
            <v>Raphael Mule</v>
          </cell>
          <cell r="D1407" t="str">
            <v>1445 Peony Drive</v>
          </cell>
          <cell r="E1407" t="str">
            <v xml:space="preserve">Billings, </v>
          </cell>
          <cell r="F1407" t="str">
            <v>MT 59105</v>
          </cell>
          <cell r="G1407" t="str">
            <v>USA</v>
          </cell>
          <cell r="I1407" t="str">
            <v/>
          </cell>
          <cell r="J1407" t="str">
            <v/>
          </cell>
          <cell r="K1407" t="str">
            <v/>
          </cell>
          <cell r="L1407" t="str">
            <v>ray_mule@yahoo.com</v>
          </cell>
          <cell r="M1407" t="str">
            <v/>
          </cell>
        </row>
        <row r="1408">
          <cell r="A1408" t="str">
            <v>Ray Doherty</v>
          </cell>
          <cell r="D1408" t="str">
            <v>8 Worlds View Rd</v>
          </cell>
          <cell r="E1408" t="str">
            <v>Pietermaritzburg</v>
          </cell>
          <cell r="F1408">
            <v>3201</v>
          </cell>
          <cell r="I1408" t="str">
            <v>033 343 5398</v>
          </cell>
          <cell r="J1408" t="str">
            <v>08 6617 5425</v>
          </cell>
          <cell r="K1408" t="str">
            <v>082 472 5881</v>
          </cell>
          <cell r="L1408" t="str">
            <v>raydoherty@ireland.com</v>
          </cell>
        </row>
        <row r="1409">
          <cell r="A1409" t="str">
            <v>Ray Emerson</v>
          </cell>
          <cell r="D1409" t="str">
            <v>419 Lake Air Drive</v>
          </cell>
          <cell r="E1409" t="str">
            <v xml:space="preserve">Waco, </v>
          </cell>
          <cell r="F1409" t="str">
            <v>Texas 76710</v>
          </cell>
          <cell r="G1409" t="str">
            <v>USA</v>
          </cell>
          <cell r="L1409" t="str">
            <v>wacovet@yahoo.com</v>
          </cell>
        </row>
        <row r="1410">
          <cell r="A1410" t="str">
            <v>Raymond Fletcher</v>
          </cell>
          <cell r="D1410" t="str">
            <v>Potnet Suite 328</v>
          </cell>
          <cell r="E1410" t="str">
            <v>Private Bag x1</v>
          </cell>
          <cell r="F1410" t="str">
            <v>Jukskei Park</v>
          </cell>
          <cell r="G1410">
            <v>2153</v>
          </cell>
          <cell r="I1410" t="str">
            <v/>
          </cell>
          <cell r="J1410" t="str">
            <v/>
          </cell>
          <cell r="K1410" t="str">
            <v>083 692 6536</v>
          </cell>
          <cell r="L1410" t="str">
            <v>teaghyn@gmail.com</v>
          </cell>
          <cell r="M1410" t="str">
            <v/>
          </cell>
        </row>
        <row r="1411">
          <cell r="A1411" t="str">
            <v>Raymond Meneses</v>
          </cell>
          <cell r="D1411" t="str">
            <v xml:space="preserve">Suite 360, </v>
          </cell>
          <cell r="E1411" t="str">
            <v xml:space="preserve">Mansion House, </v>
          </cell>
          <cell r="F1411" t="str">
            <v xml:space="preserve">12 Field Street, Durban, </v>
          </cell>
          <cell r="G1411" t="str">
            <v>4001</v>
          </cell>
          <cell r="I1411" t="str">
            <v>031 301 0358</v>
          </cell>
          <cell r="J1411" t="str">
            <v>086 559 1240</v>
          </cell>
          <cell r="K1411" t="str">
            <v>082 466 5002</v>
          </cell>
          <cell r="L1411" t="str">
            <v>rmeneses@barkers.co.za</v>
          </cell>
        </row>
        <row r="1412">
          <cell r="A1412" t="str">
            <v>Reg Sherwood</v>
          </cell>
          <cell r="D1412" t="str">
            <v/>
          </cell>
          <cell r="E1412" t="str">
            <v/>
          </cell>
          <cell r="F1412" t="str">
            <v/>
          </cell>
          <cell r="G1412" t="str">
            <v/>
          </cell>
          <cell r="I1412" t="str">
            <v/>
          </cell>
          <cell r="J1412" t="str">
            <v/>
          </cell>
          <cell r="K1412" t="str">
            <v/>
          </cell>
          <cell r="L1412" t="str">
            <v>reg.sherwood@gmail.c​om</v>
          </cell>
          <cell r="M1412" t="str">
            <v/>
          </cell>
        </row>
        <row r="1413">
          <cell r="A1413" t="str">
            <v>Reghard Du Toit</v>
          </cell>
          <cell r="B1413" t="str">
            <v/>
          </cell>
          <cell r="C1413" t="str">
            <v/>
          </cell>
          <cell r="D1413" t="str">
            <v>Department of Clinical Imaging Sciences,</v>
          </cell>
          <cell r="E1413" t="str">
            <v xml:space="preserve"> Ground floor, Universitas Academic Hospital</v>
          </cell>
          <cell r="F1413" t="str">
            <v>1 Logeman street</v>
          </cell>
          <cell r="G1413" t="str">
            <v>Bloemfontein, 9301</v>
          </cell>
          <cell r="H1413" t="str">
            <v/>
          </cell>
          <cell r="I1413" t="str">
            <v/>
          </cell>
          <cell r="J1413" t="str">
            <v/>
          </cell>
          <cell r="K1413" t="str">
            <v/>
          </cell>
          <cell r="L1413" t="str">
            <v>reghard.dt@gmail.com</v>
          </cell>
          <cell r="M1413" t="str">
            <v/>
          </cell>
        </row>
        <row r="1414">
          <cell r="A1414" t="str">
            <v xml:space="preserve">Rene Schwab </v>
          </cell>
          <cell r="B1414" t="str">
            <v/>
          </cell>
          <cell r="C1414" t="str">
            <v/>
          </cell>
          <cell r="D1414" t="str">
            <v>Riedstrasse 6</v>
          </cell>
          <cell r="E1414" t="str">
            <v>97816 Lohr am Main</v>
          </cell>
          <cell r="F1414" t="str">
            <v>Bavaria</v>
          </cell>
          <cell r="G1414" t="str">
            <v>Germany</v>
          </cell>
          <cell r="H1414" t="str">
            <v/>
          </cell>
          <cell r="I1414" t="str">
            <v/>
          </cell>
          <cell r="J1414" t="str">
            <v/>
          </cell>
          <cell r="K1414" t="str">
            <v xml:space="preserve">+49173/7085146		</v>
          </cell>
          <cell r="L1414" t="str">
            <v>rene.schwab88@googlemail.com</v>
          </cell>
          <cell r="M1414" t="str">
            <v>rene.schwab88@googlemail.com</v>
          </cell>
        </row>
        <row r="1415">
          <cell r="A1415" t="str">
            <v>Renier Bezuidenhout</v>
          </cell>
          <cell r="D1415" t="str">
            <v/>
          </cell>
          <cell r="E1415" t="str">
            <v/>
          </cell>
          <cell r="F1415" t="str">
            <v/>
          </cell>
          <cell r="G1415" t="str">
            <v/>
          </cell>
          <cell r="I1415" t="str">
            <v/>
          </cell>
          <cell r="J1415" t="str">
            <v/>
          </cell>
          <cell r="K1415" t="str">
            <v>083 461 8642</v>
          </cell>
          <cell r="L1415" t="str">
            <v>renier@incachilli.com</v>
          </cell>
          <cell r="M1415" t="str">
            <v/>
          </cell>
        </row>
        <row r="1416">
          <cell r="A1416" t="str">
            <v>Renso Smit</v>
          </cell>
          <cell r="D1416" t="str">
            <v>PO Box 1314</v>
          </cell>
          <cell r="E1416" t="str">
            <v>Garsfontein</v>
          </cell>
          <cell r="F1416" t="str">
            <v>0042</v>
          </cell>
          <cell r="G1416" t="str">
            <v/>
          </cell>
          <cell r="I1416" t="str">
            <v/>
          </cell>
          <cell r="J1416" t="str">
            <v/>
          </cell>
          <cell r="K1416" t="str">
            <v>071 682 7947</v>
          </cell>
          <cell r="L1416" t="str">
            <v>renso.smit@africa.g4s.com</v>
          </cell>
          <cell r="M1416" t="str">
            <v/>
          </cell>
        </row>
        <row r="1417">
          <cell r="A1417" t="str">
            <v>Retief Gerber</v>
          </cell>
          <cell r="B1417" t="str">
            <v/>
          </cell>
          <cell r="C1417" t="str">
            <v/>
          </cell>
          <cell r="D1417" t="str">
            <v/>
          </cell>
          <cell r="E1417" t="str">
            <v>PostNet</v>
          </cell>
          <cell r="F1417" t="str">
            <v>Plettenberg Bay</v>
          </cell>
          <cell r="G1417" t="str">
            <v/>
          </cell>
          <cell r="H1417" t="str">
            <v/>
          </cell>
          <cell r="I1417" t="str">
            <v/>
          </cell>
          <cell r="J1417" t="str">
            <v/>
          </cell>
          <cell r="K1417" t="str">
            <v>0832907078</v>
          </cell>
          <cell r="L1417" t="str">
            <v>hrgerber@gmail.com</v>
          </cell>
          <cell r="M1417" t="str">
            <v/>
          </cell>
        </row>
        <row r="1418">
          <cell r="A1418" t="str">
            <v>Rex Fey</v>
          </cell>
          <cell r="B1418" t="str">
            <v/>
          </cell>
          <cell r="C1418" t="str">
            <v/>
          </cell>
          <cell r="D1418" t="str">
            <v>Lindsay Kelly Physiotherapy</v>
          </cell>
          <cell r="E1418" t="str">
            <v>Nolangeni Hotel Complex</v>
          </cell>
          <cell r="F1418" t="str">
            <v>55 Hope Street</v>
          </cell>
          <cell r="G1418" t="str">
            <v>Kokstad, 4700</v>
          </cell>
          <cell r="H1418" t="str">
            <v/>
          </cell>
          <cell r="I1418" t="str">
            <v/>
          </cell>
          <cell r="J1418" t="str">
            <v/>
          </cell>
          <cell r="K1418" t="str">
            <v>083 267 8436</v>
          </cell>
          <cell r="L1418" t="str">
            <v>rexfey@yahoo.co.uk</v>
          </cell>
          <cell r="M1418" t="str">
            <v/>
          </cell>
        </row>
        <row r="1419">
          <cell r="A1419" t="str">
            <v>Riaan Coetzee</v>
          </cell>
          <cell r="D1419" t="str">
            <v>Walnut Straat 6</v>
          </cell>
          <cell r="E1419" t="str">
            <v>Drie Riviere</v>
          </cell>
          <cell r="F1419" t="str">
            <v>Vereeniging</v>
          </cell>
          <cell r="G1419">
            <v>1929</v>
          </cell>
          <cell r="I1419" t="str">
            <v/>
          </cell>
          <cell r="J1419" t="str">
            <v/>
          </cell>
          <cell r="K1419">
            <v>833776780</v>
          </cell>
          <cell r="L1419" t="str">
            <v>rapala@absamail.co.za</v>
          </cell>
          <cell r="M1419" t="str">
            <v/>
          </cell>
        </row>
        <row r="1420">
          <cell r="A1420" t="str">
            <v>Riaan Haynes</v>
          </cell>
          <cell r="B1420" t="str">
            <v/>
          </cell>
          <cell r="C1420" t="str">
            <v/>
          </cell>
          <cell r="D1420" t="str">
            <v>Charles Clinger c/o Hein du Plessis</v>
          </cell>
          <cell r="E1420" t="str">
            <v>0828524262</v>
          </cell>
          <cell r="F1420" t="str">
            <v>Postnet Stellenbosch</v>
          </cell>
          <cell r="G1420" t="str">
            <v/>
          </cell>
          <cell r="H1420" t="str">
            <v/>
          </cell>
          <cell r="I1420" t="str">
            <v/>
          </cell>
          <cell r="J1420" t="str">
            <v/>
          </cell>
          <cell r="K1420" t="str">
            <v xml:space="preserve">+27 83 251 6305 </v>
          </cell>
          <cell r="L1420" t="str">
            <v>riaan@heynsconsulting.co.za</v>
          </cell>
          <cell r="M1420" t="str">
            <v/>
          </cell>
        </row>
        <row r="1421">
          <cell r="A1421" t="str">
            <v>Riaan Heyns</v>
          </cell>
          <cell r="B1421" t="str">
            <v>Heyns Consulting Financial Broking Services</v>
          </cell>
          <cell r="C1421" t="str">
            <v/>
          </cell>
          <cell r="D1421" t="str">
            <v xml:space="preserve">2 Stephen Road, </v>
          </cell>
          <cell r="E1421" t="str">
            <v xml:space="preserve">Tokai, </v>
          </cell>
          <cell r="F1421">
            <v>7945</v>
          </cell>
          <cell r="G1421" t="str">
            <v>Cape Town</v>
          </cell>
          <cell r="H1421" t="str">
            <v/>
          </cell>
          <cell r="I1421" t="str">
            <v/>
          </cell>
          <cell r="J1421" t="str">
            <v/>
          </cell>
          <cell r="K1421" t="str">
            <v>+27 83 251 6305</v>
          </cell>
          <cell r="L1421" t="str">
            <v>riaan@heynsconsulting.co.za</v>
          </cell>
          <cell r="M1421" t="str">
            <v/>
          </cell>
        </row>
        <row r="1422">
          <cell r="A1422" t="str">
            <v>Riaan Heyns</v>
          </cell>
          <cell r="B1422" t="str">
            <v/>
          </cell>
          <cell r="C1422" t="str">
            <v/>
          </cell>
          <cell r="D1422" t="str">
            <v>2  Stephen Rd</v>
          </cell>
          <cell r="E1422" t="str">
            <v>Tokai</v>
          </cell>
          <cell r="F1422" t="str">
            <v/>
          </cell>
          <cell r="G1422" t="str">
            <v>7945</v>
          </cell>
          <cell r="H1422" t="str">
            <v/>
          </cell>
          <cell r="I1422" t="str">
            <v>083 251 6305</v>
          </cell>
          <cell r="J1422" t="str">
            <v/>
          </cell>
          <cell r="K1422" t="str">
            <v>083 251 6305</v>
          </cell>
          <cell r="L1422" t="str">
            <v>riaan@heynsconsulting.co.za</v>
          </cell>
          <cell r="M1422" t="str">
            <v/>
          </cell>
        </row>
        <row r="1423">
          <cell r="A1423" t="str">
            <v>Riaan Pretorius</v>
          </cell>
          <cell r="B1423" t="str">
            <v/>
          </cell>
          <cell r="C1423" t="str">
            <v/>
          </cell>
          <cell r="D1423" t="str">
            <v>P.O Box 725 Lonehill</v>
          </cell>
          <cell r="E1423" t="str">
            <v>Block E, Lonehill Office Park</v>
          </cell>
          <cell r="F1423" t="str">
            <v>Lonehill Sandton</v>
          </cell>
          <cell r="G1423">
            <v>2062</v>
          </cell>
          <cell r="H1423" t="str">
            <v/>
          </cell>
          <cell r="I1423" t="str">
            <v/>
          </cell>
          <cell r="J1423" t="str">
            <v/>
          </cell>
          <cell r="K1423" t="str">
            <v>082 453 8143</v>
          </cell>
          <cell r="L1423" t="str">
            <v>pretoriusr@vodamail.com</v>
          </cell>
          <cell r="M1423" t="str">
            <v/>
          </cell>
        </row>
        <row r="1424">
          <cell r="A1424" t="str">
            <v>Riaan Pretorius Old</v>
          </cell>
          <cell r="B1424" t="str">
            <v/>
          </cell>
          <cell r="C1424" t="str">
            <v/>
          </cell>
          <cell r="D1424" t="str">
            <v>No 4 Shiloh Longford Street</v>
          </cell>
          <cell r="E1424" t="str">
            <v>Kenmare Ext 4</v>
          </cell>
          <cell r="F1424" t="str">
            <v>Krugersdorp</v>
          </cell>
          <cell r="G1424">
            <v>1739</v>
          </cell>
          <cell r="I1424" t="str">
            <v/>
          </cell>
          <cell r="J1424" t="str">
            <v/>
          </cell>
          <cell r="K1424" t="str">
            <v>0824538143</v>
          </cell>
          <cell r="L1424" t="str">
            <v>pretoriusr@vodamail.co.za</v>
          </cell>
          <cell r="M1424" t="str">
            <v/>
          </cell>
        </row>
        <row r="1425">
          <cell r="A1425" t="str">
            <v>Riaan Schoeman</v>
          </cell>
          <cell r="D1425" t="str">
            <v>Main Avis Rent a Car building</v>
          </cell>
          <cell r="E1425" t="str">
            <v>15 Tower Road</v>
          </cell>
          <cell r="F1425" t="str">
            <v>Airport Industria</v>
          </cell>
          <cell r="G1425" t="str">
            <v>Cape Town</v>
          </cell>
          <cell r="I1425" t="str">
            <v/>
          </cell>
          <cell r="J1425" t="str">
            <v/>
          </cell>
          <cell r="K1425" t="str">
            <v>083 232 2391</v>
          </cell>
          <cell r="L1425" t="str">
            <v>riaan.schoeman@avis.co.za</v>
          </cell>
          <cell r="M1425" t="str">
            <v/>
          </cell>
        </row>
        <row r="1426">
          <cell r="A1426" t="str">
            <v>Riaan Theart</v>
          </cell>
          <cell r="B1426" t="str">
            <v/>
          </cell>
          <cell r="C1426" t="str">
            <v/>
          </cell>
          <cell r="D1426" t="str">
            <v xml:space="preserve">33 Roelandstraat </v>
          </cell>
          <cell r="E1426" t="str">
            <v xml:space="preserve">Franskraal </v>
          </cell>
          <cell r="F1426" t="str">
            <v xml:space="preserve">Gansbaai </v>
          </cell>
          <cell r="G1426" t="str">
            <v>Western Cape 7220</v>
          </cell>
          <cell r="H1426" t="str">
            <v/>
          </cell>
          <cell r="I1426" t="str">
            <v/>
          </cell>
          <cell r="J1426" t="str">
            <v/>
          </cell>
          <cell r="K1426" t="str">
            <v>071 374 6820</v>
          </cell>
          <cell r="L1426" t="str">
            <v>riaantheart2080@gmail.com</v>
          </cell>
          <cell r="M1426" t="str">
            <v/>
          </cell>
        </row>
        <row r="1427">
          <cell r="A1427" t="str">
            <v>Ricardo Child Bustamante</v>
          </cell>
          <cell r="B1427" t="str">
            <v/>
          </cell>
          <cell r="C1427" t="str">
            <v/>
          </cell>
          <cell r="D1427" t="str">
            <v>Quilpue Block 119 B Dpt 11 Nunoa</v>
          </cell>
          <cell r="E1427">
            <v>7800014</v>
          </cell>
          <cell r="F1427" t="str">
            <v>Santiago</v>
          </cell>
          <cell r="G1427" t="str">
            <v>Chile</v>
          </cell>
          <cell r="H1427" t="str">
            <v/>
          </cell>
          <cell r="I1427" t="str">
            <v>+569990008708</v>
          </cell>
          <cell r="J1427" t="str">
            <v/>
          </cell>
          <cell r="K1427" t="str">
            <v/>
          </cell>
          <cell r="L1427" t="str">
            <v>rchildb@gmail.com</v>
          </cell>
          <cell r="M1427" t="str">
            <v/>
          </cell>
        </row>
        <row r="1428">
          <cell r="A1428" t="str">
            <v>Ricardo Horacio Gómez </v>
          </cell>
          <cell r="D1428" t="str">
            <v/>
          </cell>
          <cell r="E1428" t="str">
            <v/>
          </cell>
          <cell r="F1428" t="str">
            <v/>
          </cell>
          <cell r="G1428" t="str">
            <v/>
          </cell>
          <cell r="I1428" t="str">
            <v/>
          </cell>
          <cell r="J1428" t="str">
            <v/>
          </cell>
          <cell r="K1428" t="str">
            <v/>
          </cell>
          <cell r="L1428" t="str">
            <v>rhgnet@gmail.com</v>
          </cell>
          <cell r="M1428" t="str">
            <v/>
          </cell>
        </row>
        <row r="1429">
          <cell r="A1429" t="str">
            <v>Riccardo Rabottini</v>
          </cell>
          <cell r="G1429" t="str">
            <v>Italy</v>
          </cell>
          <cell r="L1429" t="str">
            <v>rabottini@msn.com</v>
          </cell>
        </row>
        <row r="1430">
          <cell r="A1430" t="str">
            <v>Ricci Jenkins</v>
          </cell>
          <cell r="D1430" t="str">
            <v>PO Box 26545</v>
          </cell>
          <cell r="E1430" t="str">
            <v xml:space="preserve">East Rand </v>
          </cell>
          <cell r="F1430" t="str">
            <v>Gauteng</v>
          </cell>
          <cell r="G1430">
            <v>1462</v>
          </cell>
          <cell r="I1430" t="str">
            <v>+27835001001</v>
          </cell>
          <cell r="K1430" t="str">
            <v>+27835001001</v>
          </cell>
          <cell r="L1430" t="str">
            <v>ricci@retecon.co.za</v>
          </cell>
        </row>
        <row r="1431">
          <cell r="A1431" t="str">
            <v>Rich Kinderknecht</v>
          </cell>
          <cell r="B1431" t="str">
            <v/>
          </cell>
          <cell r="C1431" t="str">
            <v/>
          </cell>
          <cell r="D1431" t="str">
            <v>4612 W 2nd St</v>
          </cell>
          <cell r="E1431" t="str">
            <v>Greeley</v>
          </cell>
          <cell r="F1431" t="str">
            <v>CO 80634</v>
          </cell>
          <cell r="G1431" t="str">
            <v>USA</v>
          </cell>
          <cell r="H1431" t="str">
            <v/>
          </cell>
          <cell r="I1431" t="str">
            <v>+1 970-302-7656</v>
          </cell>
          <cell r="J1431" t="str">
            <v/>
          </cell>
          <cell r="K1431" t="str">
            <v/>
          </cell>
          <cell r="L1431" t="str">
            <v>rlkfish1@gmail.com</v>
          </cell>
          <cell r="M1431" t="str">
            <v/>
          </cell>
        </row>
        <row r="1432">
          <cell r="A1432" t="str">
            <v>Richard Banyard</v>
          </cell>
          <cell r="B1432" t="str">
            <v>Pretoria Engineers</v>
          </cell>
          <cell r="D1432" t="str">
            <v>PO Box 50079</v>
          </cell>
          <cell r="E1432" t="str">
            <v>Hercules</v>
          </cell>
          <cell r="F1432" t="str">
            <v>0030</v>
          </cell>
          <cell r="H1432" t="str">
            <v>4720141714</v>
          </cell>
          <cell r="I1432" t="str">
            <v>012 379 4241</v>
          </cell>
          <cell r="J1432" t="str">
            <v>012 379 4240</v>
          </cell>
          <cell r="L1432" t="str">
            <v>rbanyard@pretoriaengineers.co.za</v>
          </cell>
        </row>
        <row r="1433">
          <cell r="A1433" t="str">
            <v>Richard C Posnett</v>
          </cell>
          <cell r="D1433" t="str">
            <v xml:space="preserve">3 Lansdowne Place, </v>
          </cell>
          <cell r="E1433" t="str">
            <v xml:space="preserve">The Priory, Wincanton, </v>
          </cell>
          <cell r="F1433" t="str">
            <v>Somerset BA9 9FB</v>
          </cell>
          <cell r="G1433" t="str">
            <v>Great Britain</v>
          </cell>
          <cell r="I1433" t="str">
            <v/>
          </cell>
          <cell r="J1433" t="str">
            <v/>
          </cell>
          <cell r="K1433" t="str">
            <v>+44 7812 523 153</v>
          </cell>
          <cell r="L1433" t="str">
            <v>Posnettrc1@aol.com</v>
          </cell>
          <cell r="M1433" t="str">
            <v/>
          </cell>
        </row>
        <row r="1434">
          <cell r="A1434" t="str">
            <v xml:space="preserve">Richard Cox </v>
          </cell>
          <cell r="D1434" t="str">
            <v>404 Cross Rd</v>
          </cell>
          <cell r="E1434" t="str">
            <v>Cocoa</v>
          </cell>
          <cell r="F1434" t="str">
            <v>FL 32926</v>
          </cell>
          <cell r="G1434" t="str">
            <v>USA</v>
          </cell>
          <cell r="I1434" t="str">
            <v>+1 321-431-6231</v>
          </cell>
          <cell r="L1434" t="str">
            <v>v_ball_rick@hotmail.com</v>
          </cell>
        </row>
        <row r="1435">
          <cell r="A1435" t="str">
            <v>Richard Gorlei</v>
          </cell>
          <cell r="B1435" t="str">
            <v>Coin De Mire Exports cc</v>
          </cell>
          <cell r="D1435" t="str">
            <v>15 Beechfield Crescent</v>
          </cell>
          <cell r="E1435" t="str">
            <v>Springfield Park</v>
          </cell>
          <cell r="F1435" t="str">
            <v>Durban  South Africa</v>
          </cell>
          <cell r="I1435" t="str">
            <v>031 5707500</v>
          </cell>
          <cell r="J1435" t="str">
            <v>031 570 7550</v>
          </cell>
          <cell r="L1435" t="str">
            <v>richard@coindemire.co.za</v>
          </cell>
        </row>
        <row r="1436">
          <cell r="A1436" t="str">
            <v>Richard Leonard</v>
          </cell>
          <cell r="B1436" t="str">
            <v/>
          </cell>
          <cell r="C1436" t="str">
            <v/>
          </cell>
          <cell r="D1436" t="str">
            <v xml:space="preserve">Pod Hotel, </v>
          </cell>
          <cell r="E1436" t="str">
            <v>3 Argyle street,</v>
          </cell>
          <cell r="F1436" t="str">
            <v xml:space="preserve">Camps Bay, </v>
          </cell>
          <cell r="G1436" t="str">
            <v>8005 Capetown</v>
          </cell>
          <cell r="H1436" t="str">
            <v/>
          </cell>
          <cell r="I1436" t="str">
            <v/>
          </cell>
          <cell r="J1436" t="str">
            <v/>
          </cell>
          <cell r="K1436" t="str">
            <v>+447775744724</v>
          </cell>
          <cell r="L1436" t="str">
            <v>richardvet1@outlook.com</v>
          </cell>
          <cell r="M1436" t="str">
            <v/>
          </cell>
        </row>
        <row r="1437">
          <cell r="A1437" t="str">
            <v>Richard Nelson</v>
          </cell>
          <cell r="D1437" t="str">
            <v>Woodforde Lodge</v>
          </cell>
          <cell r="E1437" t="str">
            <v>Union Drift</v>
          </cell>
          <cell r="F1437" t="str">
            <v>Dereham, Norfolk</v>
          </cell>
          <cell r="G1437" t="str">
            <v>NR20 3AZ  United Kingdom</v>
          </cell>
          <cell r="I1437" t="str">
            <v>+44 1362696741</v>
          </cell>
          <cell r="L1437" t="str">
            <v>rvnelson@freedom255.com</v>
          </cell>
        </row>
        <row r="1438">
          <cell r="A1438" t="str">
            <v>Richard Simpkins</v>
          </cell>
          <cell r="D1438" t="str">
            <v>9 Veerbos Road</v>
          </cell>
          <cell r="E1438" t="str">
            <v>Weltevredenpark</v>
          </cell>
          <cell r="F1438" t="str">
            <v>Roodepoort</v>
          </cell>
          <cell r="G1438" t="str">
            <v>1709</v>
          </cell>
          <cell r="I1438" t="str">
            <v>011 475 3845</v>
          </cell>
          <cell r="J1438" t="str">
            <v/>
          </cell>
          <cell r="K1438" t="str">
            <v>082 804 5424</v>
          </cell>
          <cell r="L1438" t="str">
            <v>richard@urban-fly-fisher</v>
          </cell>
          <cell r="M1438" t="str">
            <v/>
          </cell>
        </row>
        <row r="1439">
          <cell r="A1439" t="str">
            <v>Richard Stanford</v>
          </cell>
          <cell r="B1439" t="str">
            <v/>
          </cell>
          <cell r="C1439" t="str">
            <v/>
          </cell>
          <cell r="D1439" t="str">
            <v xml:space="preserve">38 Lake Circle, Midfield </v>
          </cell>
          <cell r="E1439" t="str">
            <v xml:space="preserve">Midstream Estate </v>
          </cell>
          <cell r="F1439" t="str">
            <v>Centurion,</v>
          </cell>
          <cell r="G1439" t="str">
            <v>1692</v>
          </cell>
          <cell r="H1439" t="str">
            <v/>
          </cell>
          <cell r="I1439" t="str">
            <v>+254743145246</v>
          </cell>
          <cell r="J1439" t="str">
            <v/>
          </cell>
          <cell r="K1439" t="str">
            <v>+27823344753</v>
          </cell>
          <cell r="L1439" t="str">
            <v>richard.stanford@crossboundary.com</v>
          </cell>
          <cell r="M1439" t="str">
            <v/>
          </cell>
        </row>
        <row r="1440">
          <cell r="A1440" t="str">
            <v>Richard Stanford</v>
          </cell>
          <cell r="B1440" t="str">
            <v/>
          </cell>
          <cell r="C1440" t="str">
            <v/>
          </cell>
          <cell r="D1440" t="str">
            <v>Postnet to Bryanston</v>
          </cell>
          <cell r="E1440" t="str">
            <v/>
          </cell>
          <cell r="F1440" t="str">
            <v/>
          </cell>
          <cell r="G1440" t="str">
            <v/>
          </cell>
          <cell r="H1440" t="str">
            <v/>
          </cell>
          <cell r="I1440" t="str">
            <v/>
          </cell>
          <cell r="J1440" t="str">
            <v/>
          </cell>
          <cell r="K1440" t="str">
            <v>+27 64 617 0993</v>
          </cell>
          <cell r="L1440" t="str">
            <v>Richard.Stanford@crossboundary.com</v>
          </cell>
          <cell r="M1440" t="str">
            <v/>
          </cell>
        </row>
        <row r="1441">
          <cell r="A1441" t="str">
            <v>Richard Stoll</v>
          </cell>
          <cell r="B1441" t="str">
            <v/>
          </cell>
          <cell r="C1441" t="str">
            <v/>
          </cell>
          <cell r="D1441" t="str">
            <v>West Sound Angler</v>
          </cell>
          <cell r="E1441" t="str">
            <v>26793 Edgewater Blvd NW</v>
          </cell>
          <cell r="F1441" t="str">
            <v>Poulsbo, WA 98370</v>
          </cell>
          <cell r="G1441" t="str">
            <v>USA</v>
          </cell>
          <cell r="H1441" t="str">
            <v/>
          </cell>
          <cell r="I1441" t="str">
            <v/>
          </cell>
          <cell r="J1441" t="str">
            <v/>
          </cell>
          <cell r="K1441" t="str">
            <v/>
          </cell>
          <cell r="L1441" t="str">
            <v>rkstoll@yahoo.com</v>
          </cell>
          <cell r="M1441" t="str">
            <v/>
          </cell>
        </row>
        <row r="1442">
          <cell r="A1442" t="str">
            <v>Richard Stork</v>
          </cell>
          <cell r="B1442" t="str">
            <v/>
          </cell>
          <cell r="C1442" t="str">
            <v/>
          </cell>
          <cell r="D1442" t="str">
            <v>Sunnyside</v>
          </cell>
          <cell r="E1442" t="str">
            <v>Drew's Pond Lane</v>
          </cell>
          <cell r="F1442" t="str">
            <v>Devizes, Wiltshire</v>
          </cell>
          <cell r="G1442" t="str">
            <v>SN10 5JZ   (UK)</v>
          </cell>
          <cell r="H1442" t="str">
            <v/>
          </cell>
          <cell r="I1442" t="str">
            <v>07972 308 148</v>
          </cell>
          <cell r="J1442" t="str">
            <v/>
          </cell>
          <cell r="K1442" t="str">
            <v>07972 308 148</v>
          </cell>
          <cell r="L1442" t="str">
            <v>richard@thedevizesgunsmith.co.uk</v>
          </cell>
          <cell r="M1442" t="str">
            <v/>
          </cell>
        </row>
        <row r="1443">
          <cell r="A1443" t="str">
            <v xml:space="preserve">Richard Woudberg </v>
          </cell>
          <cell r="D1443" t="str">
            <v>Theale House, Brunei Road</v>
          </cell>
          <cell r="E1443" t="str">
            <v xml:space="preserve">Theale, </v>
          </cell>
          <cell r="F1443" t="str">
            <v>Berkshire RG7 4AQ</v>
          </cell>
          <cell r="G1443" t="str">
            <v xml:space="preserve">UK </v>
          </cell>
          <cell r="I1443" t="str">
            <v/>
          </cell>
          <cell r="J1443" t="str">
            <v/>
          </cell>
          <cell r="K1443" t="str">
            <v xml:space="preserve">+44 (0)77 2003 7177 </v>
          </cell>
          <cell r="L1443" t="str">
            <v>richard.woudberg@integralis.com</v>
          </cell>
          <cell r="M1443" t="str">
            <v/>
          </cell>
        </row>
        <row r="1444">
          <cell r="A1444" t="str">
            <v>Richard Woudberg sa</v>
          </cell>
          <cell r="D1444" t="str">
            <v>Susan Woudberg</v>
          </cell>
          <cell r="E1444" t="str">
            <v>18 Achilles Way</v>
          </cell>
          <cell r="F1444" t="str">
            <v>Pinelands</v>
          </cell>
          <cell r="G1444">
            <v>7405</v>
          </cell>
          <cell r="I1444" t="str">
            <v>021 531 1119</v>
          </cell>
          <cell r="L1444" t="str">
            <v>swoudbrg@mweb.co.za</v>
          </cell>
        </row>
        <row r="1445">
          <cell r="A1445" t="str">
            <v>Rick Caudle</v>
          </cell>
          <cell r="B1445" t="str">
            <v/>
          </cell>
          <cell r="C1445" t="str">
            <v/>
          </cell>
          <cell r="D1445" t="str">
            <v>213 Merewood Rd</v>
          </cell>
          <cell r="E1445" t="str">
            <v xml:space="preserve">Belmont, </v>
          </cell>
          <cell r="F1445" t="str">
            <v>NC 28012</v>
          </cell>
          <cell r="G1445" t="str">
            <v>USA</v>
          </cell>
          <cell r="H1445" t="str">
            <v/>
          </cell>
          <cell r="I1445" t="str">
            <v>704-860-2427</v>
          </cell>
          <cell r="J1445" t="str">
            <v/>
          </cell>
          <cell r="K1445" t="str">
            <v>704-860-2427</v>
          </cell>
          <cell r="L1445" t="str">
            <v>rickcau@hotmail.com</v>
          </cell>
          <cell r="M1445" t="str">
            <v>rickcau@hotmail.com</v>
          </cell>
        </row>
        <row r="1446">
          <cell r="A1446" t="str">
            <v>Rick Kellner</v>
          </cell>
          <cell r="B1446" t="str">
            <v/>
          </cell>
          <cell r="C1446" t="str">
            <v/>
          </cell>
          <cell r="D1446" t="str">
            <v>11263 NW Helvetia Rd.</v>
          </cell>
          <cell r="E1446" t="str">
            <v xml:space="preserve">Hillsboro, </v>
          </cell>
          <cell r="F1446" t="str">
            <v>OR 97124</v>
          </cell>
          <cell r="G1446" t="str">
            <v>U.S.A.</v>
          </cell>
          <cell r="H1446" t="str">
            <v/>
          </cell>
          <cell r="I1446" t="str">
            <v>+1 503.780.5264</v>
          </cell>
          <cell r="J1446" t="str">
            <v/>
          </cell>
          <cell r="K1446" t="str">
            <v>+1 503.780.5264</v>
          </cell>
          <cell r="L1446" t="str">
            <v>hyperparasite@yahoo.com</v>
          </cell>
          <cell r="M1446" t="str">
            <v>hyperparasite@yahoo.com</v>
          </cell>
        </row>
        <row r="1447">
          <cell r="A1447" t="str">
            <v>Rick Piland</v>
          </cell>
          <cell r="B1447" t="str">
            <v/>
          </cell>
          <cell r="C1447" t="str">
            <v/>
          </cell>
          <cell r="D1447" t="str">
            <v>4915 N. Warner Drive</v>
          </cell>
          <cell r="E1447" t="str">
            <v xml:space="preserve">Apache Junction, </v>
          </cell>
          <cell r="F1447" t="str">
            <v>Arizona 85120</v>
          </cell>
          <cell r="G1447" t="str">
            <v>USA</v>
          </cell>
          <cell r="H1447" t="str">
            <v/>
          </cell>
          <cell r="I1447" t="str">
            <v>+1 602-819-5331 -I</v>
          </cell>
          <cell r="J1447" t="str">
            <v/>
          </cell>
          <cell r="K1447" t="str">
            <v/>
          </cell>
          <cell r="L1447" t="str">
            <v>bartmanrick@gmail.com</v>
          </cell>
          <cell r="M1447" t="str">
            <v/>
          </cell>
        </row>
        <row r="1448">
          <cell r="A1448" t="str">
            <v>Rick Wagner</v>
          </cell>
          <cell r="B1448" t="str">
            <v/>
          </cell>
          <cell r="C1448" t="str">
            <v/>
          </cell>
          <cell r="D1448" t="str">
            <v xml:space="preserve">2047 SE 20th </v>
          </cell>
          <cell r="E1448" t="str">
            <v>Portland, OR 97214</v>
          </cell>
          <cell r="F1448" t="str">
            <v>USA</v>
          </cell>
          <cell r="G1448" t="str">
            <v/>
          </cell>
          <cell r="H1448" t="str">
            <v/>
          </cell>
          <cell r="I1448" t="str">
            <v>503.231.3732</v>
          </cell>
          <cell r="J1448" t="str">
            <v/>
          </cell>
          <cell r="K1448" t="str">
            <v>503.939.6552</v>
          </cell>
          <cell r="L1448" t="str">
            <v>rw123@teleport.com</v>
          </cell>
          <cell r="M1448" t="str">
            <v>rw123@teleport.com</v>
          </cell>
        </row>
        <row r="1449">
          <cell r="A1449" t="str">
            <v>Ricky Dippenaar</v>
          </cell>
          <cell r="B1449" t="str">
            <v/>
          </cell>
          <cell r="C1449" t="str">
            <v/>
          </cell>
          <cell r="D1449" t="str">
            <v>Apt 501 The Bantry Bay</v>
          </cell>
          <cell r="E1449" t="str">
            <v>112 Kloof Road, Fresnaye</v>
          </cell>
          <cell r="F1449" t="str">
            <v>Cape Town</v>
          </cell>
          <cell r="G1449" t="str">
            <v>8005</v>
          </cell>
          <cell r="H1449" t="str">
            <v/>
          </cell>
          <cell r="I1449" t="str">
            <v/>
          </cell>
          <cell r="J1449" t="str">
            <v/>
          </cell>
          <cell r="K1449" t="str">
            <v>082 895 1865</v>
          </cell>
          <cell r="L1449" t="str">
            <v>cindy.gordon@mweb.co.za</v>
          </cell>
          <cell r="M1449" t="str">
            <v/>
          </cell>
        </row>
        <row r="1450">
          <cell r="A1450" t="str">
            <v>Ricky Rodriguez</v>
          </cell>
          <cell r="B1450" t="str">
            <v/>
          </cell>
          <cell r="C1450" t="str">
            <v/>
          </cell>
          <cell r="D1450" t="str">
            <v>610 West 143rd Street</v>
          </cell>
          <cell r="E1450" t="str">
            <v>Apt#2D</v>
          </cell>
          <cell r="F1450" t="str">
            <v>NY 10031</v>
          </cell>
          <cell r="G1450" t="str">
            <v>USA</v>
          </cell>
          <cell r="H1450" t="str">
            <v/>
          </cell>
          <cell r="I1450" t="str">
            <v/>
          </cell>
          <cell r="J1450" t="str">
            <v/>
          </cell>
          <cell r="K1450" t="str">
            <v xml:space="preserve">+1-347-271-1082
</v>
          </cell>
          <cell r="L1450" t="str">
            <v>ricknrodriguez@gmail.com</v>
          </cell>
          <cell r="M1450" t="str">
            <v/>
          </cell>
        </row>
        <row r="1451">
          <cell r="A1451" t="str">
            <v>Ridhwaan Moogalia</v>
          </cell>
          <cell r="B1451" t="str">
            <v/>
          </cell>
          <cell r="C1451" t="str">
            <v/>
          </cell>
          <cell r="D1451" t="str">
            <v>PO Box 185</v>
          </cell>
          <cell r="E1451" t="str">
            <v>Ermelo</v>
          </cell>
          <cell r="F1451">
            <v>2350</v>
          </cell>
          <cell r="G1451" t="str">
            <v/>
          </cell>
          <cell r="H1451" t="str">
            <v/>
          </cell>
          <cell r="I1451" t="str">
            <v>017 811 7868</v>
          </cell>
          <cell r="J1451" t="str">
            <v/>
          </cell>
          <cell r="K1451" t="str">
            <v>072 1101128</v>
          </cell>
          <cell r="L1451" t="str">
            <v>jamdropbakery@gmail.com</v>
          </cell>
          <cell r="M1451" t="str">
            <v/>
          </cell>
        </row>
        <row r="1452">
          <cell r="A1452" t="str">
            <v>Risto Lehtonen</v>
          </cell>
          <cell r="B1452" t="str">
            <v/>
          </cell>
          <cell r="C1452" t="str">
            <v/>
          </cell>
          <cell r="D1452" t="str">
            <v xml:space="preserve">Takarannantie 8  </v>
          </cell>
          <cell r="E1452" t="str">
            <v xml:space="preserve">93600Kuusamo </v>
          </cell>
          <cell r="F1452" t="str">
            <v>Finland</v>
          </cell>
          <cell r="G1452" t="str">
            <v/>
          </cell>
          <cell r="H1452" t="str">
            <v/>
          </cell>
          <cell r="I1452" t="str">
            <v/>
          </cell>
          <cell r="J1452" t="str">
            <v/>
          </cell>
          <cell r="K1452" t="str">
            <v/>
          </cell>
          <cell r="L1452" t="str">
            <v>risto.lehtonen52@gmail.com</v>
          </cell>
          <cell r="M1452" t="str">
            <v/>
          </cell>
        </row>
        <row r="1453">
          <cell r="A1453" t="str">
            <v>Ritchie Gallop</v>
          </cell>
          <cell r="B1453" t="str">
            <v/>
          </cell>
          <cell r="C1453" t="str">
            <v/>
          </cell>
          <cell r="D1453" t="str">
            <v>14 Keswick Cresent</v>
          </cell>
          <cell r="E1453" t="str">
            <v>Orford</v>
          </cell>
          <cell r="F1453" t="str">
            <v>Warrington, cheshire</v>
          </cell>
          <cell r="G1453" t="str">
            <v>WA2 9NW,  UK</v>
          </cell>
          <cell r="H1453" t="str">
            <v/>
          </cell>
          <cell r="I1453" t="str">
            <v/>
          </cell>
          <cell r="J1453" t="str">
            <v/>
          </cell>
          <cell r="K1453" t="str">
            <v>+44 739 782 7060</v>
          </cell>
          <cell r="L1453" t="str">
            <v>rgallop1980@gmail.com</v>
          </cell>
          <cell r="M1453" t="str">
            <v>rgallop1980@gmail.com</v>
          </cell>
        </row>
        <row r="1454">
          <cell r="A1454" t="str">
            <v>Roan Brooks</v>
          </cell>
          <cell r="G1454" t="str">
            <v>New Zealand</v>
          </cell>
          <cell r="L1454" t="str">
            <v>roan@connectors.co.nz</v>
          </cell>
        </row>
        <row r="1455">
          <cell r="A1455" t="str">
            <v>Rob Blackbeard</v>
          </cell>
          <cell r="B1455" t="str">
            <v/>
          </cell>
          <cell r="C1455" t="str">
            <v/>
          </cell>
          <cell r="D1455" t="str">
            <v>54 White Rd</v>
          </cell>
          <cell r="E1455" t="str">
            <v>Richmond</v>
          </cell>
          <cell r="F1455" t="str">
            <v>7020</v>
          </cell>
          <cell r="G1455" t="str">
            <v>New Zealand</v>
          </cell>
          <cell r="H1455" t="str">
            <v/>
          </cell>
          <cell r="I1455" t="str">
            <v/>
          </cell>
          <cell r="J1455" t="str">
            <v/>
          </cell>
          <cell r="K1455" t="str">
            <v>+64 27 801 4021</v>
          </cell>
          <cell r="L1455" t="str">
            <v>rob.blackbeard@xtra.co.nz</v>
          </cell>
          <cell r="M1455" t="str">
            <v/>
          </cell>
        </row>
        <row r="1456">
          <cell r="A1456" t="str">
            <v>Rob Fox</v>
          </cell>
          <cell r="D1456" t="str">
            <v>P O Box 2910</v>
          </cell>
          <cell r="E1456" t="str">
            <v>Sunninghill West</v>
          </cell>
          <cell r="F1456" t="str">
            <v/>
          </cell>
          <cell r="G1456">
            <v>2157</v>
          </cell>
          <cell r="I1456" t="str">
            <v/>
          </cell>
          <cell r="J1456" t="str">
            <v/>
          </cell>
          <cell r="K1456" t="str">
            <v>0825544117</v>
          </cell>
          <cell r="L1456" t="str">
            <v>rob@knr.co.za</v>
          </cell>
          <cell r="M1456" t="str">
            <v/>
          </cell>
        </row>
        <row r="1457">
          <cell r="A1457" t="str">
            <v>Rob Fraser</v>
          </cell>
          <cell r="D1457" t="str">
            <v/>
          </cell>
          <cell r="E1457" t="str">
            <v/>
          </cell>
          <cell r="F1457" t="str">
            <v/>
          </cell>
          <cell r="G1457" t="str">
            <v>Durban</v>
          </cell>
          <cell r="I1457" t="str">
            <v/>
          </cell>
          <cell r="J1457" t="str">
            <v/>
          </cell>
          <cell r="K1457" t="str">
            <v>0795707488</v>
          </cell>
          <cell r="L1457" t="str">
            <v>robert.fraser@altech-multimedia.com</v>
          </cell>
          <cell r="M1457" t="str">
            <v/>
          </cell>
        </row>
        <row r="1458">
          <cell r="A1458" t="str">
            <v>Rob Harding</v>
          </cell>
          <cell r="B1458" t="str">
            <v/>
          </cell>
          <cell r="C1458" t="str">
            <v/>
          </cell>
          <cell r="D1458" t="str">
            <v xml:space="preserve">no.8, Alley 91, Lane 100, Dongshan rd, </v>
          </cell>
          <cell r="E1458" t="str">
            <v>Sec.2, Beitun, Taichung</v>
          </cell>
          <cell r="F1458" t="str">
            <v>Taiwan</v>
          </cell>
          <cell r="G1458">
            <v>406</v>
          </cell>
          <cell r="H1458" t="str">
            <v/>
          </cell>
          <cell r="I1458" t="str">
            <v>031-7635231 (while in SA)</v>
          </cell>
          <cell r="J1458" t="str">
            <v/>
          </cell>
          <cell r="K1458" t="str">
            <v>0847647404 in SA /+886928841700</v>
          </cell>
          <cell r="L1458" t="str">
            <v>robharding74@me.com</v>
          </cell>
          <cell r="M1458" t="str">
            <v/>
          </cell>
        </row>
        <row r="1459">
          <cell r="A1459" t="str">
            <v>Rob Hawkins</v>
          </cell>
          <cell r="B1459" t="str">
            <v/>
          </cell>
          <cell r="C1459" t="str">
            <v/>
          </cell>
          <cell r="D1459" t="str">
            <v>68 Collett Avenue</v>
          </cell>
          <cell r="E1459" t="str">
            <v>Swindon</v>
          </cell>
          <cell r="F1459" t="str">
            <v>Wiltshire, SN2 1NG</v>
          </cell>
          <cell r="G1459" t="str">
            <v>Great Britain</v>
          </cell>
          <cell r="H1459" t="str">
            <v/>
          </cell>
          <cell r="I1459" t="str">
            <v/>
          </cell>
          <cell r="J1459" t="str">
            <v/>
          </cell>
          <cell r="K1459" t="str">
            <v>+44 787 666 7315</v>
          </cell>
          <cell r="L1459" t="str">
            <v>rmh40@hotmail.com</v>
          </cell>
          <cell r="M1459" t="str">
            <v>rmh40@hotmail.com</v>
          </cell>
        </row>
        <row r="1460">
          <cell r="A1460" t="str">
            <v>Rob Malpage</v>
          </cell>
          <cell r="D1460" t="str">
            <v>Frieze Films Att Cat Lindsay</v>
          </cell>
          <cell r="E1460" t="str">
            <v xml:space="preserve">20 Rosebank rd </v>
          </cell>
          <cell r="F1460" t="str">
            <v xml:space="preserve">Rosebank </v>
          </cell>
          <cell r="G1460" t="str">
            <v>Johannesburg 2196</v>
          </cell>
          <cell r="L1460" t="str">
            <v>rmalpage@mac.com</v>
          </cell>
        </row>
        <row r="1461">
          <cell r="A1461" t="str">
            <v>Rob Scorgie</v>
          </cell>
          <cell r="B1461" t="str">
            <v>Grinaker-LTA Building Inland</v>
          </cell>
          <cell r="D1461" t="str">
            <v>PO BOX 3327</v>
          </cell>
          <cell r="E1461" t="str">
            <v>NORTHCLIFF</v>
          </cell>
          <cell r="F1461">
            <v>2115</v>
          </cell>
          <cell r="I1461" t="str">
            <v>+27 (11) 578 6200</v>
          </cell>
          <cell r="J1461" t="str">
            <v>+27 (11) 578 6364</v>
          </cell>
          <cell r="L1461" t="str">
            <v>rscorgie@grinaker-lta.co.za</v>
          </cell>
        </row>
        <row r="1462">
          <cell r="A1462" t="str">
            <v>Rob Scott</v>
          </cell>
          <cell r="D1462" t="str">
            <v>Tourette Fishing</v>
          </cell>
          <cell r="E1462" t="str">
            <v>Hilton</v>
          </cell>
          <cell r="F1462" t="str">
            <v/>
          </cell>
          <cell r="G1462" t="str">
            <v/>
          </cell>
          <cell r="I1462" t="str">
            <v>+27 33 343 2182</v>
          </cell>
          <cell r="J1462" t="str">
            <v/>
          </cell>
          <cell r="K1462" t="str">
            <v>+27 71 191 7336</v>
          </cell>
          <cell r="L1462" t="str">
            <v>rob@tourettefishing.com</v>
          </cell>
          <cell r="M1462" t="str">
            <v/>
          </cell>
        </row>
        <row r="1463">
          <cell r="A1463" t="str">
            <v xml:space="preserve">Robbert Huitema </v>
          </cell>
          <cell r="D1463" t="str">
            <v>15 Wezelsebaan</v>
          </cell>
          <cell r="E1463" t="str">
            <v xml:space="preserve">2900 Schoten </v>
          </cell>
          <cell r="F1463" t="str">
            <v>Belguim</v>
          </cell>
          <cell r="I1463" t="str">
            <v>03 646 1609</v>
          </cell>
          <cell r="L1463" t="str">
            <v>robberthuitema@skynet.be</v>
          </cell>
        </row>
        <row r="1464">
          <cell r="A1464" t="str">
            <v>Robbie Pope</v>
          </cell>
          <cell r="D1464" t="str">
            <v xml:space="preserve">PO Box 5013 </v>
          </cell>
          <cell r="E1464" t="str">
            <v>Vaal Reef</v>
          </cell>
          <cell r="F1464">
            <v>2621</v>
          </cell>
          <cell r="L1464" t="str">
            <v>robfpope@webmail.co.za</v>
          </cell>
        </row>
        <row r="1465">
          <cell r="A1465" t="str">
            <v>Robert Anderson</v>
          </cell>
          <cell r="B1465" t="str">
            <v/>
          </cell>
          <cell r="C1465" t="str">
            <v/>
          </cell>
          <cell r="D1465" t="str">
            <v>1021 Bredinsburg Road</v>
          </cell>
          <cell r="E1465" t="str">
            <v xml:space="preserve">Franklin, </v>
          </cell>
          <cell r="F1465" t="str">
            <v>PA 16323</v>
          </cell>
          <cell r="G1465" t="str">
            <v>USA</v>
          </cell>
          <cell r="H1465" t="str">
            <v/>
          </cell>
          <cell r="I1465" t="str">
            <v>+1 814-673-5478</v>
          </cell>
          <cell r="J1465" t="str">
            <v/>
          </cell>
          <cell r="K1465" t="str">
            <v/>
          </cell>
          <cell r="L1465" t="str">
            <v>bobflytier@gmail.com</v>
          </cell>
          <cell r="M1465" t="str">
            <v/>
          </cell>
        </row>
        <row r="1466">
          <cell r="A1466" t="str">
            <v>Robert Butz</v>
          </cell>
          <cell r="B1466" t="str">
            <v/>
          </cell>
          <cell r="C1466" t="str">
            <v/>
          </cell>
          <cell r="D1466" t="str">
            <v>2024 Royal Heights Rd</v>
          </cell>
          <cell r="E1466" t="str">
            <v>Belleville</v>
          </cell>
          <cell r="F1466" t="str">
            <v>Illinois 62223</v>
          </cell>
          <cell r="G1466" t="str">
            <v>USA</v>
          </cell>
          <cell r="H1466" t="str">
            <v/>
          </cell>
          <cell r="I1466" t="str">
            <v>+1 618 410 5251</v>
          </cell>
          <cell r="J1466" t="str">
            <v/>
          </cell>
          <cell r="K1466" t="str">
            <v>+1 618 410 5251</v>
          </cell>
          <cell r="L1466" t="str">
            <v>boomer@delistarinc.com</v>
          </cell>
          <cell r="M1466" t="str">
            <v/>
          </cell>
        </row>
        <row r="1467">
          <cell r="A1467" t="str">
            <v>Robert Cochrane</v>
          </cell>
          <cell r="D1467" t="str">
            <v>331 Abadan Place NE</v>
          </cell>
          <cell r="E1467" t="str">
            <v>Calgary, Alberta</v>
          </cell>
          <cell r="F1467" t="str">
            <v>T2A 6P3</v>
          </cell>
          <cell r="G1467" t="str">
            <v>Canada</v>
          </cell>
          <cell r="K1467" t="str">
            <v>PH:4035690080</v>
          </cell>
          <cell r="L1467" t="str">
            <v xml:space="preserve"> robertcochrane@primus.ca</v>
          </cell>
        </row>
        <row r="1468">
          <cell r="A1468" t="str">
            <v>Robert Collins</v>
          </cell>
          <cell r="D1468" t="str">
            <v>PO Box 495</v>
          </cell>
          <cell r="E1468" t="str">
            <v>Buccleuch</v>
          </cell>
          <cell r="F1468" t="str">
            <v>Johannesburg</v>
          </cell>
          <cell r="G1468">
            <v>2066</v>
          </cell>
          <cell r="K1468" t="str">
            <v>082-902-9661</v>
          </cell>
          <cell r="L1468" t="str">
            <v>Robert.Collins@bytes.co.za</v>
          </cell>
        </row>
        <row r="1469">
          <cell r="A1469" t="str">
            <v>Robert de Boer</v>
          </cell>
          <cell r="B1469" t="str">
            <v/>
          </cell>
          <cell r="C1469" t="str">
            <v/>
          </cell>
          <cell r="D1469" t="str">
            <v>Faustdreef 389</v>
          </cell>
          <cell r="E1469" t="str">
            <v>3561 LM  Utrecht</v>
          </cell>
          <cell r="F1469" t="str">
            <v>The Netherlands</v>
          </cell>
          <cell r="G1469" t="str">
            <v/>
          </cell>
          <cell r="H1469" t="str">
            <v/>
          </cell>
          <cell r="I1469" t="str">
            <v xml:space="preserve"> +31 30 262 11 49</v>
          </cell>
          <cell r="J1469" t="str">
            <v/>
          </cell>
          <cell r="K1469" t="str">
            <v xml:space="preserve"> +31 6 52 715 763</v>
          </cell>
          <cell r="L1469" t="str">
            <v>rdb@knoware.nl</v>
          </cell>
          <cell r="M1469" t="str">
            <v>rdbpublic@me.com</v>
          </cell>
        </row>
        <row r="1470">
          <cell r="A1470" t="str">
            <v>Robert de Bruyne</v>
          </cell>
          <cell r="D1470" t="str">
            <v xml:space="preserve">17 Glen Drive, </v>
          </cell>
          <cell r="E1470" t="str">
            <v>Kloof</v>
          </cell>
          <cell r="F1470">
            <v>3610</v>
          </cell>
          <cell r="G1470" t="str">
            <v/>
          </cell>
          <cell r="I1470" t="str">
            <v>031 7671382</v>
          </cell>
          <cell r="J1470" t="str">
            <v/>
          </cell>
          <cell r="K1470" t="str">
            <v>083 7779154</v>
          </cell>
          <cell r="L1470" t="str">
            <v>rob@hopelands.co.za</v>
          </cell>
          <cell r="M1470" t="str">
            <v/>
          </cell>
        </row>
        <row r="1471">
          <cell r="A1471" t="str">
            <v>Robert Foley</v>
          </cell>
          <cell r="B1471" t="str">
            <v/>
          </cell>
          <cell r="C1471" t="str">
            <v/>
          </cell>
          <cell r="D1471" t="str">
            <v>22111 Koths</v>
          </cell>
          <cell r="E1471" t="str">
            <v xml:space="preserve">Taylor, </v>
          </cell>
          <cell r="F1471" t="str">
            <v>MI 48180</v>
          </cell>
          <cell r="G1471" t="str">
            <v>USA</v>
          </cell>
          <cell r="H1471" t="str">
            <v/>
          </cell>
          <cell r="I1471" t="str">
            <v>+1 734-626-1681</v>
          </cell>
          <cell r="J1471" t="str">
            <v/>
          </cell>
          <cell r="K1471" t="str">
            <v>+1 734-626-1681</v>
          </cell>
          <cell r="L1471" t="str">
            <v>rlfoley41@yahoo.com</v>
          </cell>
          <cell r="M1471" t="str">
            <v>rlfoley41@yahoo.com</v>
          </cell>
        </row>
        <row r="1472">
          <cell r="A1472" t="str">
            <v>Robert Holt</v>
          </cell>
          <cell r="B1472" t="str">
            <v/>
          </cell>
          <cell r="C1472" t="str">
            <v/>
          </cell>
          <cell r="D1472" t="str">
            <v>3806 S Woodward Rd</v>
          </cell>
          <cell r="E1472" t="str">
            <v xml:space="preserve">Spokane Valley, </v>
          </cell>
          <cell r="F1472" t="str">
            <v>WA 99206</v>
          </cell>
          <cell r="G1472" t="str">
            <v>USA</v>
          </cell>
          <cell r="H1472" t="str">
            <v/>
          </cell>
          <cell r="I1472" t="str">
            <v>+1 509-954-2920</v>
          </cell>
          <cell r="J1472" t="str">
            <v/>
          </cell>
          <cell r="K1472" t="str">
            <v>+1 509-954-2920</v>
          </cell>
          <cell r="L1472" t="str">
            <v>holt.robert.w@gmail.com</v>
          </cell>
          <cell r="M1472" t="str">
            <v>holt.robert.w@gmail.com</v>
          </cell>
        </row>
        <row r="1473">
          <cell r="A1473" t="str">
            <v>Robert Kelbrick</v>
          </cell>
          <cell r="B1473" t="str">
            <v/>
          </cell>
          <cell r="C1473" t="str">
            <v/>
          </cell>
          <cell r="D1473" t="str">
            <v>56 Lindhout</v>
          </cell>
          <cell r="E1473" t="str">
            <v>Noordheuwel</v>
          </cell>
          <cell r="F1473" t="str">
            <v>Krugersdorp</v>
          </cell>
          <cell r="G1473" t="str">
            <v>1739</v>
          </cell>
          <cell r="H1473" t="str">
            <v/>
          </cell>
          <cell r="I1473" t="str">
            <v/>
          </cell>
          <cell r="J1473" t="str">
            <v/>
          </cell>
          <cell r="K1473" t="str">
            <v>082 551 1150</v>
          </cell>
          <cell r="L1473" t="str">
            <v>robertSR@kelbricks.co.za</v>
          </cell>
          <cell r="M1473" t="str">
            <v/>
          </cell>
        </row>
        <row r="1474">
          <cell r="A1474" t="str">
            <v>Robert Langland</v>
          </cell>
          <cell r="B1474" t="str">
            <v/>
          </cell>
          <cell r="C1474" t="str">
            <v/>
          </cell>
          <cell r="D1474" t="str">
            <v>20767 Pulsar Ave.</v>
          </cell>
          <cell r="E1474" t="str">
            <v xml:space="preserve">Livermore </v>
          </cell>
          <cell r="F1474" t="str">
            <v>California 94550</v>
          </cell>
          <cell r="G1474" t="str">
            <v>USA</v>
          </cell>
          <cell r="H1474" t="str">
            <v/>
          </cell>
          <cell r="I1474" t="str">
            <v>925-447-3414</v>
          </cell>
          <cell r="J1474" t="str">
            <v/>
          </cell>
          <cell r="K1474" t="str">
            <v/>
          </cell>
          <cell r="L1474" t="str">
            <v>rtlangland@earthlink.net</v>
          </cell>
          <cell r="M1474" t="str">
            <v>rtlangland@earthlink.net</v>
          </cell>
        </row>
        <row r="1475">
          <cell r="A1475" t="str">
            <v>Robert Lawlor </v>
          </cell>
          <cell r="B1475" t="str">
            <v/>
          </cell>
          <cell r="C1475" t="str">
            <v/>
          </cell>
          <cell r="D1475" t="str">
            <v>8 Mulberry Cottage</v>
          </cell>
          <cell r="E1475" t="str">
            <v>Martin Row </v>
          </cell>
          <cell r="F1475" t="str">
            <v>Chapelizod</v>
          </cell>
          <cell r="G1475" t="str">
            <v> Dublin, Ireland</v>
          </cell>
          <cell r="H1475" t="str">
            <v/>
          </cell>
          <cell r="I1475" t="str">
            <v>+35316236930</v>
          </cell>
          <cell r="J1475" t="str">
            <v/>
          </cell>
          <cell r="K1475" t="str">
            <v>+353860105615 </v>
          </cell>
          <cell r="L1475" t="str">
            <v>robbievtech@gmail.com</v>
          </cell>
          <cell r="M1475" t="str">
            <v/>
          </cell>
        </row>
        <row r="1476">
          <cell r="A1476" t="str">
            <v>Robert Luedtke</v>
          </cell>
          <cell r="B1476" t="str">
            <v/>
          </cell>
          <cell r="C1476" t="str">
            <v/>
          </cell>
          <cell r="D1476" t="str">
            <v>2812 Bryant Blvd S.W.</v>
          </cell>
          <cell r="E1476" t="str">
            <v xml:space="preserve">Cedar Rapids, </v>
          </cell>
          <cell r="F1476" t="str">
            <v>IA 52404</v>
          </cell>
          <cell r="G1476" t="str">
            <v>USA</v>
          </cell>
          <cell r="H1476" t="str">
            <v/>
          </cell>
          <cell r="I1476" t="str">
            <v>+1 319-362-1358</v>
          </cell>
          <cell r="J1476" t="str">
            <v/>
          </cell>
          <cell r="K1476" t="str">
            <v/>
          </cell>
          <cell r="L1476" t="str">
            <v>luedtke.robert@gmail.com</v>
          </cell>
          <cell r="M1476" t="str">
            <v>luedtke.robert@gmail.com</v>
          </cell>
        </row>
        <row r="1477">
          <cell r="A1477" t="str">
            <v>Robert M Getz</v>
          </cell>
          <cell r="D1477" t="str">
            <v>5393 E Links Cir</v>
          </cell>
          <cell r="E1477" t="str">
            <v>Centennial, CO</v>
          </cell>
          <cell r="F1477" t="str">
            <v>80122-3812</v>
          </cell>
          <cell r="G1477" t="str">
            <v>USA</v>
          </cell>
          <cell r="I1477" t="str">
            <v>303-741-3508</v>
          </cell>
          <cell r="J1477" t="str">
            <v/>
          </cell>
          <cell r="K1477" t="str">
            <v>303-913-4777</v>
          </cell>
          <cell r="L1477" t="str">
            <v>bob.getz@gmail.com</v>
          </cell>
          <cell r="M1477" t="str">
            <v/>
          </cell>
        </row>
        <row r="1478">
          <cell r="A1478" t="str">
            <v>Robert Martinez</v>
          </cell>
          <cell r="B1478" t="str">
            <v/>
          </cell>
          <cell r="C1478" t="str">
            <v/>
          </cell>
          <cell r="D1478" t="str">
            <v xml:space="preserve">P.O. BOX 3112  </v>
          </cell>
          <cell r="E1478" t="str">
            <v>Edgewood</v>
          </cell>
          <cell r="F1478" t="str">
            <v>New Mexico 87015</v>
          </cell>
          <cell r="G1478" t="str">
            <v>USA</v>
          </cell>
          <cell r="H1478" t="str">
            <v/>
          </cell>
          <cell r="I1478" t="str">
            <v>+1n 505-620-5611</v>
          </cell>
          <cell r="J1478" t="str">
            <v/>
          </cell>
          <cell r="K1478" t="str">
            <v>+1 505-620-5611</v>
          </cell>
          <cell r="L1478" t="str">
            <v>elsalto7@gmail.com</v>
          </cell>
          <cell r="M1478" t="str">
            <v/>
          </cell>
        </row>
        <row r="1479">
          <cell r="A1479" t="str">
            <v xml:space="preserve">Robert Montuori </v>
          </cell>
          <cell r="B1479" t="str">
            <v/>
          </cell>
          <cell r="C1479" t="str">
            <v/>
          </cell>
          <cell r="D1479" t="str">
            <v>376 Williams Road</v>
          </cell>
          <cell r="E1479" t="str">
            <v xml:space="preserve">Wallingford, </v>
          </cell>
          <cell r="F1479" t="str">
            <v>CT 06492</v>
          </cell>
          <cell r="G1479" t="str">
            <v>USA</v>
          </cell>
          <cell r="H1479" t="str">
            <v/>
          </cell>
          <cell r="I1479" t="str">
            <v>203-626-9663</v>
          </cell>
          <cell r="J1479" t="str">
            <v/>
          </cell>
          <cell r="K1479" t="str">
            <v>+1 860-989-9115</v>
          </cell>
          <cell r="L1479" t="str">
            <v>fishingnut555@yahoo.com</v>
          </cell>
          <cell r="M1479" t="str">
            <v>fishingnut555@yahoo.com</v>
          </cell>
        </row>
        <row r="1480">
          <cell r="A1480" t="str">
            <v>Robert Newell</v>
          </cell>
          <cell r="D1480" t="str">
            <v>102 South 8th St</v>
          </cell>
          <cell r="E1480" t="str">
            <v>Dayton</v>
          </cell>
          <cell r="F1480" t="str">
            <v>Washington</v>
          </cell>
          <cell r="G1480">
            <v>99328</v>
          </cell>
          <cell r="I1480" t="str">
            <v>509-382-2547</v>
          </cell>
          <cell r="J1480">
            <v>0</v>
          </cell>
          <cell r="K1480">
            <v>0</v>
          </cell>
          <cell r="L1480" t="str">
            <v>bobn708@q.com</v>
          </cell>
          <cell r="M1480" t="str">
            <v>bobn708@q.com</v>
          </cell>
        </row>
        <row r="1481">
          <cell r="A1481" t="str">
            <v>Robert Puckett</v>
          </cell>
          <cell r="L1481" t="str">
            <v>rpuckett@neo.rr.com</v>
          </cell>
        </row>
        <row r="1482">
          <cell r="A1482" t="str">
            <v>Robert Scott</v>
          </cell>
          <cell r="B1482" t="str">
            <v/>
          </cell>
          <cell r="C1482" t="str">
            <v/>
          </cell>
          <cell r="D1482" t="str">
            <v>PostNet Stirling</v>
          </cell>
          <cell r="E1482" t="str">
            <v>East London</v>
          </cell>
          <cell r="F1482" t="str">
            <v/>
          </cell>
          <cell r="G1482" t="str">
            <v>5200</v>
          </cell>
          <cell r="H1482" t="str">
            <v/>
          </cell>
          <cell r="I1482" t="str">
            <v>072 364  8077</v>
          </cell>
          <cell r="J1482" t="str">
            <v/>
          </cell>
          <cell r="K1482" t="str">
            <v>072 364  8077</v>
          </cell>
          <cell r="L1482" t="str">
            <v>rob@shire.co.za</v>
          </cell>
          <cell r="M1482" t="str">
            <v/>
          </cell>
        </row>
        <row r="1483">
          <cell r="A1483" t="str">
            <v>Roberto Marcer</v>
          </cell>
          <cell r="B1483" t="str">
            <v/>
          </cell>
          <cell r="C1483" t="str">
            <v/>
          </cell>
          <cell r="D1483" t="str">
            <v>116 south rand road</v>
          </cell>
          <cell r="E1483" t="str">
            <v>Linmeyer, 2105</v>
          </cell>
          <cell r="F1483" t="str">
            <v>Johannesburg</v>
          </cell>
          <cell r="G1483" t="str">
            <v/>
          </cell>
          <cell r="H1483" t="str">
            <v/>
          </cell>
          <cell r="I1483" t="str">
            <v/>
          </cell>
          <cell r="J1483" t="str">
            <v/>
          </cell>
          <cell r="K1483" t="str">
            <v>083 444 8671</v>
          </cell>
          <cell r="L1483" t="str">
            <v>roberto@simarca.co.za</v>
          </cell>
          <cell r="M1483" t="str">
            <v/>
          </cell>
        </row>
        <row r="1484">
          <cell r="A1484" t="str">
            <v>Robin Farrington</v>
          </cell>
          <cell r="B1484" t="str">
            <v/>
          </cell>
          <cell r="C1484" t="str">
            <v/>
          </cell>
          <cell r="D1484" t="str">
            <v>10 Gerdin Street</v>
          </cell>
          <cell r="E1484" t="str">
            <v>Summerstrand</v>
          </cell>
          <cell r="F1484" t="str">
            <v>Port Elizabeth</v>
          </cell>
          <cell r="G1484">
            <v>6001</v>
          </cell>
          <cell r="H1484" t="str">
            <v/>
          </cell>
          <cell r="I1484" t="str">
            <v/>
          </cell>
          <cell r="J1484" t="str">
            <v/>
          </cell>
          <cell r="K1484" t="str">
            <v>083 236 7848</v>
          </cell>
          <cell r="L1484" t="str">
            <v>robinfar@iburst.co.za</v>
          </cell>
          <cell r="M1484" t="str">
            <v/>
          </cell>
        </row>
        <row r="1485">
          <cell r="A1485" t="str">
            <v>Robin Hill</v>
          </cell>
          <cell r="D1485" t="str">
            <v>25 Vichy Dr</v>
          </cell>
          <cell r="E1485" t="str">
            <v xml:space="preserve">Saratoga Springs </v>
          </cell>
          <cell r="F1485" t="str">
            <v>NY 12866</v>
          </cell>
          <cell r="G1485" t="str">
            <v>USA</v>
          </cell>
          <cell r="I1485" t="str">
            <v/>
          </cell>
          <cell r="J1485" t="str">
            <v/>
          </cell>
          <cell r="K1485" t="str">
            <v/>
          </cell>
          <cell r="L1485" t="str">
            <v>wrobil@yahoo.com</v>
          </cell>
          <cell r="M1485" t="str">
            <v/>
          </cell>
        </row>
        <row r="1486">
          <cell r="A1486" t="str">
            <v>Robin Naidoo </v>
          </cell>
          <cell r="B1486" t="str">
            <v/>
          </cell>
          <cell r="C1486" t="str">
            <v/>
          </cell>
          <cell r="D1486" t="str">
            <v>18 Nienaber Road</v>
          </cell>
          <cell r="E1486" t="str">
            <v>Elandspark</v>
          </cell>
          <cell r="F1486" t="str">
            <v>Johannesburg </v>
          </cell>
          <cell r="G1486">
            <v>2197</v>
          </cell>
          <cell r="H1486" t="str">
            <v/>
          </cell>
          <cell r="I1486" t="str">
            <v/>
          </cell>
          <cell r="J1486" t="str">
            <v/>
          </cell>
          <cell r="K1486" t="str">
            <v>072-408-6231</v>
          </cell>
          <cell r="L1486" t="str">
            <v>robin.zn@gmail.com</v>
          </cell>
          <cell r="M1486" t="str">
            <v/>
          </cell>
        </row>
        <row r="1487">
          <cell r="A1487" t="str">
            <v>Rochester Tackle</v>
          </cell>
          <cell r="B1487" t="str">
            <v>Mark Todd </v>
          </cell>
          <cell r="D1487" t="str">
            <v>Hayfields Mall</v>
          </cell>
          <cell r="E1487" t="str">
            <v>28 Black Burrow Road</v>
          </cell>
          <cell r="F1487" t="str">
            <v>Shops 1 - 5 Lower level</v>
          </cell>
          <cell r="G1487" t="str">
            <v>Pietermaritsburg,  3317</v>
          </cell>
          <cell r="H1487" t="str">
            <v>4300104025</v>
          </cell>
          <cell r="I1487" t="str">
            <v/>
          </cell>
          <cell r="K1487" t="str">
            <v>082 873 9945</v>
          </cell>
          <cell r="L1487" t="str">
            <v/>
          </cell>
        </row>
        <row r="1488">
          <cell r="A1488" t="str">
            <v>Rod Matthee</v>
          </cell>
          <cell r="D1488" t="str">
            <v>10 Pigeonwood Close</v>
          </cell>
          <cell r="E1488" t="str">
            <v>Glen Anil</v>
          </cell>
          <cell r="F1488" t="str">
            <v>Durban</v>
          </cell>
          <cell r="G1488">
            <v>4051</v>
          </cell>
          <cell r="I1488" t="str">
            <v>031-5727318</v>
          </cell>
          <cell r="K1488" t="str">
            <v xml:space="preserve">083 642 6130 </v>
          </cell>
          <cell r="L1488" t="str">
            <v xml:space="preserve">rmatthee@satcom.co.za </v>
          </cell>
        </row>
        <row r="1489">
          <cell r="A1489" t="str">
            <v>Rod Young</v>
          </cell>
          <cell r="D1489" t="str">
            <v>10 Hareholme Lane</v>
          </cell>
          <cell r="E1489" t="str">
            <v>Rossendale</v>
          </cell>
          <cell r="F1489" t="str">
            <v>Lancashire</v>
          </cell>
          <cell r="G1489" t="str">
            <v>BB4 7JZ Great Britain</v>
          </cell>
          <cell r="I1489" t="str">
            <v/>
          </cell>
          <cell r="J1489" t="str">
            <v/>
          </cell>
          <cell r="K1489" t="str">
            <v/>
          </cell>
          <cell r="L1489" t="str">
            <v>rodrossuk@googlemail.com</v>
          </cell>
          <cell r="M1489" t="str">
            <v/>
          </cell>
        </row>
        <row r="1490">
          <cell r="A1490" t="str">
            <v>Rodney Bohannon</v>
          </cell>
          <cell r="B1490" t="str">
            <v/>
          </cell>
          <cell r="C1490" t="str">
            <v/>
          </cell>
          <cell r="D1490" t="str">
            <v>5221 Crogans Way Rd</v>
          </cell>
          <cell r="E1490" t="str">
            <v xml:space="preserve">Council Bluffs, </v>
          </cell>
          <cell r="F1490" t="str">
            <v>IA 51501</v>
          </cell>
          <cell r="G1490" t="str">
            <v>USA</v>
          </cell>
          <cell r="H1490" t="str">
            <v/>
          </cell>
          <cell r="I1490" t="str">
            <v/>
          </cell>
          <cell r="J1490" t="str">
            <v/>
          </cell>
          <cell r="K1490" t="str">
            <v>+1 402-215-3962</v>
          </cell>
          <cell r="L1490" t="str">
            <v>bohannonrod@gmail.com</v>
          </cell>
          <cell r="M1490" t="str">
            <v>bohannonrod@gmail.com</v>
          </cell>
        </row>
        <row r="1491">
          <cell r="A1491" t="str">
            <v>Rodney Sieg</v>
          </cell>
          <cell r="B1491" t="str">
            <v/>
          </cell>
          <cell r="C1491" t="str">
            <v/>
          </cell>
          <cell r="D1491" t="str">
            <v>10714 Citrus Drive</v>
          </cell>
          <cell r="E1491" t="str">
            <v>Moorpark</v>
          </cell>
          <cell r="F1491" t="str">
            <v>California 93021</v>
          </cell>
          <cell r="G1491" t="str">
            <v>USA</v>
          </cell>
          <cell r="H1491" t="str">
            <v/>
          </cell>
          <cell r="I1491" t="str">
            <v/>
          </cell>
          <cell r="J1491" t="str">
            <v/>
          </cell>
          <cell r="K1491" t="str">
            <v>+1-805-910-9312</v>
          </cell>
          <cell r="L1491" t="str">
            <v>siegelectric@gmail.com</v>
          </cell>
          <cell r="M1491" t="str">
            <v>rodncarol@gmail.com</v>
          </cell>
        </row>
        <row r="1492">
          <cell r="A1492" t="str">
            <v>Rodolph Lubbe</v>
          </cell>
          <cell r="B1492" t="str">
            <v/>
          </cell>
          <cell r="C1492" t="str">
            <v/>
          </cell>
          <cell r="D1492" t="str">
            <v>Makhanye Conveyors</v>
          </cell>
          <cell r="E1492" t="str">
            <v>61 Deodar straat</v>
          </cell>
          <cell r="F1492" t="str">
            <v>Meyerton</v>
          </cell>
          <cell r="G1492" t="str">
            <v>1961</v>
          </cell>
          <cell r="H1492" t="str">
            <v/>
          </cell>
          <cell r="I1492" t="str">
            <v xml:space="preserve"> 016 362 4304</v>
          </cell>
          <cell r="J1492" t="str">
            <v/>
          </cell>
          <cell r="K1492" t="str">
            <v>+27 (79) 060-9526</v>
          </cell>
          <cell r="L1492" t="str">
            <v>Rudolflubbe182@yahoo.com</v>
          </cell>
          <cell r="M1492" t="str">
            <v/>
          </cell>
        </row>
        <row r="1493">
          <cell r="A1493" t="str">
            <v>Roger Abnett</v>
          </cell>
          <cell r="B1493" t="str">
            <v/>
          </cell>
          <cell r="C1493" t="str">
            <v/>
          </cell>
          <cell r="D1493" t="str">
            <v>100 Whitehill Road</v>
          </cell>
          <cell r="E1493" t="str">
            <v>Kidsgrove</v>
          </cell>
          <cell r="F1493" t="str">
            <v>Staffordshire, ST7 4AU</v>
          </cell>
          <cell r="G1493" t="str">
            <v>United Kingdom</v>
          </cell>
          <cell r="H1493" t="str">
            <v/>
          </cell>
          <cell r="I1493" t="str">
            <v>07946 333672</v>
          </cell>
          <cell r="J1493" t="str">
            <v/>
          </cell>
          <cell r="K1493" t="str">
            <v/>
          </cell>
          <cell r="L1493" t="str">
            <v>Zephyr1234@yahoo.co.uk</v>
          </cell>
          <cell r="M1493" t="str">
            <v>zephyr1234@yahoo.co.uk</v>
          </cell>
        </row>
        <row r="1494">
          <cell r="A1494" t="str">
            <v>Roger Baert</v>
          </cell>
          <cell r="D1494" t="str">
            <v>c/o Candice Ascough</v>
          </cell>
          <cell r="E1494" t="str">
            <v>45 Scoat Ave</v>
          </cell>
          <cell r="F1494" t="str">
            <v xml:space="preserve">Modderfontein </v>
          </cell>
          <cell r="G1494" t="str">
            <v>1609     Gauteng</v>
          </cell>
          <cell r="I1494" t="str">
            <v/>
          </cell>
          <cell r="J1494" t="str">
            <v/>
          </cell>
          <cell r="K1494" t="str">
            <v/>
          </cell>
          <cell r="L1494" t="str">
            <v>rogerbaert@gmail.com</v>
          </cell>
          <cell r="M1494" t="str">
            <v/>
          </cell>
        </row>
        <row r="1495">
          <cell r="A1495" t="str">
            <v>Roger Barrett</v>
          </cell>
          <cell r="B1495" t="str">
            <v>RB Forensics and Polygraphs</v>
          </cell>
          <cell r="C1495" t="str">
            <v>Bloemfontein</v>
          </cell>
          <cell r="D1495" t="str">
            <v>PO Box 37125</v>
          </cell>
          <cell r="E1495" t="str">
            <v>Langenhoven Park</v>
          </cell>
          <cell r="F1495" t="str">
            <v>Bloemfontein</v>
          </cell>
          <cell r="G1495">
            <v>9330</v>
          </cell>
          <cell r="K1495" t="str">
            <v>083 560 7707</v>
          </cell>
        </row>
        <row r="1496">
          <cell r="A1496" t="str">
            <v>Roger Branum</v>
          </cell>
          <cell r="B1496" t="str">
            <v/>
          </cell>
          <cell r="C1496" t="str">
            <v/>
          </cell>
          <cell r="D1496" t="str">
            <v>235 Vyner Avenue</v>
          </cell>
          <cell r="E1496" t="str">
            <v>PO Box 362</v>
          </cell>
          <cell r="F1496" t="str">
            <v>Oak Lake, Manitoba, Canada</v>
          </cell>
          <cell r="G1496" t="str">
            <v>R0M 1P0</v>
          </cell>
          <cell r="H1496" t="str">
            <v/>
          </cell>
          <cell r="I1496" t="str">
            <v>204-724-3952</v>
          </cell>
          <cell r="J1496" t="str">
            <v>204-855-2640</v>
          </cell>
          <cell r="K1496" t="str">
            <v/>
          </cell>
          <cell r="L1496" t="str">
            <v>branum@mts.net</v>
          </cell>
          <cell r="M1496" t="str">
            <v/>
          </cell>
        </row>
        <row r="1497">
          <cell r="A1497" t="str">
            <v>Roger Emmerson</v>
          </cell>
          <cell r="D1497" t="str">
            <v>19 Muscovey Avenue</v>
          </cell>
          <cell r="E1497" t="str">
            <v xml:space="preserve">Paradsie Point </v>
          </cell>
          <cell r="F1497" t="str">
            <v>Queensland  4216</v>
          </cell>
          <cell r="G1497" t="str">
            <v>Australia</v>
          </cell>
          <cell r="I1497" t="str">
            <v/>
          </cell>
          <cell r="J1497" t="str">
            <v/>
          </cell>
          <cell r="K1497" t="str">
            <v>61 412 949474</v>
          </cell>
          <cell r="L1497" t="str">
            <v>carlton@bigpond.net.au</v>
          </cell>
          <cell r="M1497" t="str">
            <v>rmwoopi@gmail.com</v>
          </cell>
        </row>
        <row r="1498">
          <cell r="A1498" t="str">
            <v>Roger Guth</v>
          </cell>
          <cell r="B1498" t="str">
            <v/>
          </cell>
          <cell r="C1498" t="str">
            <v/>
          </cell>
          <cell r="D1498" t="str">
            <v>9449 Chenoweth Pl</v>
          </cell>
          <cell r="E1498" t="str">
            <v>Brentwood</v>
          </cell>
          <cell r="F1498" t="str">
            <v xml:space="preserve"> TN 37027</v>
          </cell>
          <cell r="G1498" t="str">
            <v>USA</v>
          </cell>
          <cell r="H1498" t="str">
            <v/>
          </cell>
          <cell r="I1498" t="str">
            <v>+1 615 300 6657</v>
          </cell>
          <cell r="J1498" t="str">
            <v/>
          </cell>
          <cell r="K1498" t="str">
            <v/>
          </cell>
          <cell r="L1498" t="str">
            <v>alsac@aol.com</v>
          </cell>
          <cell r="M1498" t="str">
            <v/>
          </cell>
        </row>
        <row r="1499">
          <cell r="A1499" t="str">
            <v>Roger Petrucci</v>
          </cell>
          <cell r="D1499" t="str">
            <v>12 Moorton Park, Burnage,</v>
          </cell>
          <cell r="E1499" t="str">
            <v>Manchester,</v>
          </cell>
          <cell r="F1499" t="str">
            <v>M192NH</v>
          </cell>
          <cell r="G1499" t="str">
            <v>England</v>
          </cell>
          <cell r="I1499" t="str">
            <v/>
          </cell>
          <cell r="J1499" t="str">
            <v/>
          </cell>
          <cell r="K1499" t="str">
            <v/>
          </cell>
          <cell r="L1499" t="str">
            <v>rogerpetrucci@hotmail.com</v>
          </cell>
          <cell r="M1499" t="str">
            <v/>
          </cell>
        </row>
        <row r="1500">
          <cell r="A1500" t="str">
            <v>Roger Upton</v>
          </cell>
          <cell r="D1500" t="str">
            <v>PO Box 1378</v>
          </cell>
          <cell r="E1500" t="str">
            <v>Morningside</v>
          </cell>
          <cell r="F1500" t="str">
            <v>Sandton</v>
          </cell>
          <cell r="G1500">
            <v>2057</v>
          </cell>
          <cell r="K1500" t="str">
            <v>082 459 9282</v>
          </cell>
          <cell r="L1500" t="str">
            <v>RogerU@csx.co.za</v>
          </cell>
        </row>
        <row r="1501">
          <cell r="A1501" t="str">
            <v>Rohan Kruger</v>
          </cell>
          <cell r="B1501" t="str">
            <v>Heli Spray</v>
          </cell>
          <cell r="C1501" t="str">
            <v/>
          </cell>
          <cell r="D1501" t="str">
            <v>13 Donne St</v>
          </cell>
          <cell r="E1501" t="str">
            <v>Capetown</v>
          </cell>
          <cell r="F1501" t="str">
            <v/>
          </cell>
          <cell r="G1501" t="str">
            <v>7925</v>
          </cell>
          <cell r="H1501" t="str">
            <v>4250294610</v>
          </cell>
          <cell r="I1501" t="str">
            <v/>
          </cell>
          <cell r="J1501" t="str">
            <v/>
          </cell>
          <cell r="K1501" t="str">
            <v>071 105 1088</v>
          </cell>
          <cell r="L1501" t="str">
            <v>RohanKruger@gmail.com</v>
          </cell>
          <cell r="M1501" t="str">
            <v/>
          </cell>
        </row>
        <row r="1502">
          <cell r="A1502" t="str">
            <v>Roman Crookes</v>
          </cell>
          <cell r="B1502" t="str">
            <v/>
          </cell>
          <cell r="C1502" t="str">
            <v/>
          </cell>
          <cell r="D1502" t="str">
            <v>P O Box 1254</v>
          </cell>
          <cell r="E1502" t="str">
            <v>Houghton</v>
          </cell>
          <cell r="F1502" t="str">
            <v/>
          </cell>
          <cell r="G1502">
            <v>2041</v>
          </cell>
          <cell r="H1502" t="str">
            <v/>
          </cell>
          <cell r="I1502" t="str">
            <v/>
          </cell>
          <cell r="J1502" t="str">
            <v/>
          </cell>
          <cell r="K1502">
            <v>719664333</v>
          </cell>
          <cell r="L1502" t="str">
            <v>roman.crookes@eskom.co.za</v>
          </cell>
          <cell r="M1502" t="str">
            <v/>
          </cell>
        </row>
        <row r="1503">
          <cell r="A1503" t="str">
            <v>Romayne Hofmeyr</v>
          </cell>
          <cell r="D1503" t="str">
            <v>PO Box 3773</v>
          </cell>
          <cell r="E1503" t="str">
            <v>Cresta</v>
          </cell>
          <cell r="F1503" t="str">
            <v/>
          </cell>
          <cell r="G1503">
            <v>2118</v>
          </cell>
          <cell r="I1503" t="str">
            <v>082676 5193</v>
          </cell>
          <cell r="J1503" t="str">
            <v/>
          </cell>
          <cell r="K1503" t="str">
            <v>082 676 5193</v>
          </cell>
          <cell r="L1503" t="str">
            <v>romy.hofmeyr@gmail.com</v>
          </cell>
          <cell r="M1503" t="str">
            <v/>
          </cell>
        </row>
        <row r="1504">
          <cell r="A1504" t="str">
            <v>Romero Mark J</v>
          </cell>
          <cell r="D1504" t="str">
            <v>P.O. Box 54</v>
          </cell>
          <cell r="E1504" t="str">
            <v>82 Stone Dog Lane</v>
          </cell>
          <cell r="F1504" t="str">
            <v>Lakeview, Arkansas</v>
          </cell>
          <cell r="G1504" t="str">
            <v>72642 USA</v>
          </cell>
          <cell r="I1504" t="str">
            <v>+1 870-431-8955</v>
          </cell>
          <cell r="K1504" t="str">
            <v>+1 870-575-2279</v>
          </cell>
        </row>
        <row r="1505">
          <cell r="A1505" t="str">
            <v>Romero Misa</v>
          </cell>
          <cell r="D1505" t="str">
            <v>P.O. Box 276</v>
          </cell>
          <cell r="E1505" t="str">
            <v>94 Yorktown Road</v>
          </cell>
          <cell r="F1505" t="str">
            <v>Roscoe, N.Y.</v>
          </cell>
          <cell r="I1505" t="str">
            <v>+1 870-421-6563 Truck</v>
          </cell>
          <cell r="K1505" t="str">
            <v>+1 870-329-9075</v>
          </cell>
        </row>
        <row r="1506">
          <cell r="A1506" t="str">
            <v>Ron Powell</v>
          </cell>
          <cell r="D1506" t="str">
            <v>27 High Street</v>
          </cell>
          <cell r="E1506" t="str">
            <v xml:space="preserve">Valley Stream </v>
          </cell>
          <cell r="F1506" t="str">
            <v>NY 11581</v>
          </cell>
          <cell r="G1506" t="str">
            <v>USA</v>
          </cell>
          <cell r="L1506" t="str">
            <v>flytyingguy1@aol.com</v>
          </cell>
        </row>
        <row r="1507">
          <cell r="A1507" t="str">
            <v>Ron Roduner</v>
          </cell>
          <cell r="B1507" t="str">
            <v/>
          </cell>
          <cell r="C1507" t="str">
            <v/>
          </cell>
          <cell r="D1507" t="str">
            <v>46 Catamaran Street</v>
          </cell>
          <cell r="E1507" t="str">
            <v>Manly West</v>
          </cell>
          <cell r="F1507" t="str">
            <v>Queensland 4179</v>
          </cell>
          <cell r="G1507" t="str">
            <v>Austraila</v>
          </cell>
          <cell r="H1507" t="str">
            <v/>
          </cell>
          <cell r="I1507" t="str">
            <v>073 396 0904</v>
          </cell>
          <cell r="J1507" t="str">
            <v>073 396 0294</v>
          </cell>
          <cell r="K1507" t="str">
            <v>041 770 9063</v>
          </cell>
          <cell r="L1507" t="str">
            <v>rnp_group@bigpoond.com</v>
          </cell>
          <cell r="M1507" t="str">
            <v/>
          </cell>
        </row>
        <row r="1508">
          <cell r="A1508" t="str">
            <v>Ron Tenthorey</v>
          </cell>
          <cell r="B1508" t="str">
            <v/>
          </cell>
          <cell r="C1508" t="str">
            <v/>
          </cell>
          <cell r="D1508" t="str">
            <v>1883 Koshlong lake road</v>
          </cell>
          <cell r="E1508" t="str">
            <v>Haliburton, Ontario</v>
          </cell>
          <cell r="F1508" t="str">
            <v>K0M 1S0</v>
          </cell>
          <cell r="G1508" t="str">
            <v>Canada</v>
          </cell>
          <cell r="H1508" t="str">
            <v/>
          </cell>
          <cell r="I1508" t="str">
            <v/>
          </cell>
          <cell r="J1508" t="str">
            <v/>
          </cell>
          <cell r="K1508" t="str">
            <v/>
          </cell>
          <cell r="L1508" t="str">
            <v>ron_tenthorey@yahoo.ca</v>
          </cell>
          <cell r="M1508" t="str">
            <v/>
          </cell>
        </row>
        <row r="1509">
          <cell r="A1509" t="str">
            <v>Roo Bechard</v>
          </cell>
          <cell r="D1509" t="str">
            <v/>
          </cell>
          <cell r="E1509" t="str">
            <v/>
          </cell>
          <cell r="F1509" t="str">
            <v/>
          </cell>
          <cell r="G1509" t="str">
            <v>Notties</v>
          </cell>
          <cell r="I1509" t="str">
            <v/>
          </cell>
          <cell r="J1509" t="str">
            <v/>
          </cell>
          <cell r="K1509" t="str">
            <v>082895 1075</v>
          </cell>
          <cell r="L1509" t="str">
            <v>almiray@bundunet.com</v>
          </cell>
          <cell r="M1509" t="str">
            <v/>
          </cell>
        </row>
        <row r="1510">
          <cell r="A1510" t="str">
            <v>Rory Fright</v>
          </cell>
          <cell r="B1510" t="str">
            <v/>
          </cell>
          <cell r="C1510" t="str">
            <v/>
          </cell>
          <cell r="D1510" t="str">
            <v/>
          </cell>
          <cell r="E1510" t="str">
            <v/>
          </cell>
          <cell r="F1510" t="str">
            <v>Scottburgh</v>
          </cell>
          <cell r="G1510" t="str">
            <v/>
          </cell>
          <cell r="H1510" t="str">
            <v/>
          </cell>
          <cell r="I1510" t="str">
            <v/>
          </cell>
          <cell r="J1510" t="str">
            <v/>
          </cell>
          <cell r="K1510" t="str">
            <v/>
          </cell>
          <cell r="L1510" t="str">
            <v>rory@paprika-sa.com</v>
          </cell>
          <cell r="M1510" t="str">
            <v/>
          </cell>
        </row>
        <row r="1511">
          <cell r="A1511" t="str">
            <v>Roxanne Stegen</v>
          </cell>
          <cell r="B1511" t="str">
            <v/>
          </cell>
          <cell r="C1511" t="str">
            <v/>
          </cell>
          <cell r="D1511" t="str">
            <v>c/o Alison Smith – 078 182 3028</v>
          </cell>
          <cell r="E1511" t="str">
            <v/>
          </cell>
          <cell r="F1511" t="str">
            <v/>
          </cell>
          <cell r="G1511" t="str">
            <v>Pietermaritsburg</v>
          </cell>
          <cell r="H1511" t="str">
            <v/>
          </cell>
          <cell r="I1511" t="str">
            <v>+27 33 395 6911</v>
          </cell>
          <cell r="J1511" t="str">
            <v/>
          </cell>
          <cell r="K1511" t="str">
            <v>+27 83 999 3555</v>
          </cell>
          <cell r="L1511" t="str">
            <v>Roxanne.Stegen@hulamin.co.za</v>
          </cell>
          <cell r="M1511" t="str">
            <v/>
          </cell>
        </row>
        <row r="1512">
          <cell r="A1512" t="str">
            <v>Roy Lubbe</v>
          </cell>
          <cell r="D1512" t="str">
            <v>5 Klibbe Road</v>
          </cell>
          <cell r="E1512" t="str">
            <v>Valhalla</v>
          </cell>
          <cell r="F1512" t="str">
            <v>Pretoria</v>
          </cell>
          <cell r="G1512">
            <v>185</v>
          </cell>
          <cell r="I1512" t="str">
            <v>012 660 2369</v>
          </cell>
          <cell r="J1512" t="str">
            <v>086 6136 389</v>
          </cell>
          <cell r="K1512" t="str">
            <v>083 291 0223</v>
          </cell>
          <cell r="L1512" t="str">
            <v>tqma@icon.co.za</v>
          </cell>
          <cell r="M1512" t="str">
            <v/>
          </cell>
        </row>
        <row r="1513">
          <cell r="A1513" t="str">
            <v>Roy Travis</v>
          </cell>
          <cell r="B1513" t="str">
            <v/>
          </cell>
          <cell r="C1513" t="str">
            <v/>
          </cell>
          <cell r="D1513" t="str">
            <v>Bolt Centre</v>
          </cell>
          <cell r="E1513" t="str">
            <v>13 Dollar Drive</v>
          </cell>
          <cell r="F1513" t="str">
            <v>Richardsbay</v>
          </cell>
          <cell r="G1513" t="str">
            <v>3900</v>
          </cell>
          <cell r="H1513" t="str">
            <v>4720190646</v>
          </cell>
          <cell r="I1513" t="str">
            <v>035-7893866</v>
          </cell>
          <cell r="J1513" t="str">
            <v>035-7893867</v>
          </cell>
          <cell r="K1513" t="str">
            <v>083 409 9021</v>
          </cell>
          <cell r="L1513" t="str">
            <v>roytravis@boltcentre.co.za</v>
          </cell>
          <cell r="M1513" t="str">
            <v/>
          </cell>
        </row>
        <row r="1514">
          <cell r="A1514" t="str">
            <v>Roy-Tore Gjertsen</v>
          </cell>
          <cell r="D1514" t="str">
            <v>Sigerfjordveien 314</v>
          </cell>
          <cell r="E1514" t="str">
            <v>8406 Sortland</v>
          </cell>
          <cell r="F1514" t="str">
            <v>Norway</v>
          </cell>
          <cell r="I1514" t="str">
            <v>+47 413 10 504</v>
          </cell>
          <cell r="K1514" t="str">
            <v>+47 413 10 504</v>
          </cell>
          <cell r="L1514" t="str">
            <v>boytore@gmail.com</v>
          </cell>
          <cell r="M1514" t="str">
            <v>boytore@hotmail.com</v>
          </cell>
        </row>
        <row r="1515">
          <cell r="A1515" t="str">
            <v>Ruben Casey</v>
          </cell>
          <cell r="B1515" t="str">
            <v/>
          </cell>
          <cell r="C1515" t="str">
            <v/>
          </cell>
          <cell r="D1515" t="str">
            <v>1 Highland Circle</v>
          </cell>
          <cell r="E1515" t="str">
            <v xml:space="preserve">Naugatuck, </v>
          </cell>
          <cell r="F1515" t="str">
            <v>Connecticut 06770 </v>
          </cell>
          <cell r="G1515" t="str">
            <v>USA</v>
          </cell>
          <cell r="H1515" t="str">
            <v/>
          </cell>
          <cell r="I1515" t="str">
            <v/>
          </cell>
          <cell r="J1515" t="str">
            <v/>
          </cell>
          <cell r="K1515" t="str">
            <v/>
          </cell>
          <cell r="L1515" t="str">
            <v>casey68.rc@gmail.com</v>
          </cell>
          <cell r="M1515" t="str">
            <v/>
          </cell>
        </row>
        <row r="1516">
          <cell r="A1516" t="str">
            <v>Rudi Hiestermann</v>
          </cell>
          <cell r="B1516" t="str">
            <v/>
          </cell>
          <cell r="C1516" t="str">
            <v/>
          </cell>
          <cell r="D1516" t="str">
            <v>c/o BKB</v>
          </cell>
          <cell r="E1516" t="str">
            <v>11 White St</v>
          </cell>
          <cell r="F1516" t="str">
            <v>Barkly East</v>
          </cell>
          <cell r="G1516" t="str">
            <v>9786</v>
          </cell>
          <cell r="H1516" t="str">
            <v/>
          </cell>
          <cell r="I1516" t="str">
            <v/>
          </cell>
          <cell r="J1516" t="str">
            <v/>
          </cell>
          <cell r="K1516" t="str">
            <v/>
          </cell>
          <cell r="L1516" t="str">
            <v>sehsif@gmail.com</v>
          </cell>
          <cell r="M1516" t="str">
            <v/>
          </cell>
        </row>
        <row r="1517">
          <cell r="A1517" t="str">
            <v>Rudi Voges</v>
          </cell>
          <cell r="D1517" t="str">
            <v>Fort Beaufort Pharmacy</v>
          </cell>
          <cell r="E1517" t="str">
            <v>53 Campbell street</v>
          </cell>
          <cell r="F1517" t="str">
            <v>Fort Beaufor</v>
          </cell>
          <cell r="G1517" t="str">
            <v>5720</v>
          </cell>
          <cell r="I1517" t="str">
            <v>046 645 2747</v>
          </cell>
          <cell r="J1517" t="str">
            <v>086 516 4892</v>
          </cell>
          <cell r="K1517" t="str">
            <v>079 873 0725</v>
          </cell>
          <cell r="L1517" t="str">
            <v>rudi@bluewaterflies.co.za</v>
          </cell>
          <cell r="M1517" t="str">
            <v/>
          </cell>
        </row>
        <row r="1518">
          <cell r="A1518" t="str">
            <v>Rudolf Robberts</v>
          </cell>
          <cell r="B1518" t="str">
            <v/>
          </cell>
          <cell r="C1518" t="str">
            <v/>
          </cell>
          <cell r="D1518" t="str">
            <v>45 Rudolph St</v>
          </cell>
          <cell r="E1518" t="str">
            <v>Sunderland Ridge</v>
          </cell>
          <cell r="F1518" t="str">
            <v>Centurion</v>
          </cell>
          <cell r="G1518" t="str">
            <v>0157</v>
          </cell>
          <cell r="H1518" t="str">
            <v/>
          </cell>
          <cell r="I1518" t="str">
            <v/>
          </cell>
          <cell r="J1518" t="str">
            <v/>
          </cell>
          <cell r="K1518" t="str">
            <v>083 228 3666</v>
          </cell>
          <cell r="L1518" t="str">
            <v>production@macpromanufacturing.com</v>
          </cell>
          <cell r="M1518" t="str">
            <v/>
          </cell>
        </row>
        <row r="1519">
          <cell r="A1519" t="str">
            <v>Rudolph Terblanche</v>
          </cell>
          <cell r="B1519" t="str">
            <v/>
          </cell>
          <cell r="C1519" t="str">
            <v/>
          </cell>
          <cell r="D1519" t="str">
            <v xml:space="preserve">36 Vergenoeg Street </v>
          </cell>
          <cell r="E1519" t="str">
            <v xml:space="preserve">Brackenfell </v>
          </cell>
          <cell r="F1519" t="str">
            <v>7560</v>
          </cell>
          <cell r="G1519" t="str">
            <v/>
          </cell>
          <cell r="H1519" t="str">
            <v/>
          </cell>
          <cell r="I1519" t="str">
            <v/>
          </cell>
          <cell r="J1519" t="str">
            <v/>
          </cell>
          <cell r="K1519" t="str">
            <v>0834620237</v>
          </cell>
          <cell r="L1519" t="str">
            <v>rterblanche@gmail.com</v>
          </cell>
          <cell r="M1519" t="str">
            <v/>
          </cell>
        </row>
        <row r="1520">
          <cell r="A1520" t="str">
            <v>Rudolph van Vuuren</v>
          </cell>
          <cell r="B1520" t="str">
            <v/>
          </cell>
          <cell r="C1520" t="str">
            <v/>
          </cell>
          <cell r="D1520" t="str">
            <v>33 Bergroos lane</v>
          </cell>
          <cell r="E1520" t="str">
            <v>Stilbaai</v>
          </cell>
          <cell r="F1520">
            <v>6674</v>
          </cell>
          <cell r="G1520" t="str">
            <v/>
          </cell>
          <cell r="H1520" t="str">
            <v/>
          </cell>
          <cell r="I1520" t="str">
            <v/>
          </cell>
          <cell r="J1520" t="str">
            <v/>
          </cell>
          <cell r="K1520" t="str">
            <v/>
          </cell>
          <cell r="L1520" t="str">
            <v>rudolphvanvuuren@gmail.com</v>
          </cell>
          <cell r="M1520" t="str">
            <v/>
          </cell>
        </row>
        <row r="1521">
          <cell r="A1521" t="str">
            <v>Ruhan Neetling</v>
          </cell>
          <cell r="B1521" t="str">
            <v xml:space="preserve">Coca-Cola Amatil (PNG) Ltd </v>
          </cell>
          <cell r="D1521" t="str">
            <v xml:space="preserve">PO Box 92 </v>
          </cell>
          <cell r="E1521" t="str">
            <v>Lae 411</v>
          </cell>
          <cell r="F1521" t="str">
            <v xml:space="preserve">Morobe Province </v>
          </cell>
          <cell r="G1521" t="str">
            <v xml:space="preserve">Papua New Guinea </v>
          </cell>
          <cell r="L1521" t="str">
            <v>Ruhan.Neethling@anz.ccamatil.com</v>
          </cell>
        </row>
        <row r="1522">
          <cell r="A1522" t="str">
            <v>Rune Ronning</v>
          </cell>
          <cell r="B1522" t="str">
            <v/>
          </cell>
          <cell r="C1522" t="str">
            <v/>
          </cell>
          <cell r="D1522" t="str">
            <v>Eklangen Ronning</v>
          </cell>
          <cell r="E1522" t="str">
            <v>Sodermanland</v>
          </cell>
          <cell r="F1522" t="str">
            <v>64043 Arla</v>
          </cell>
          <cell r="G1522" t="str">
            <v>SWEDEN</v>
          </cell>
          <cell r="H1522" t="str">
            <v/>
          </cell>
          <cell r="I1522">
            <v>46761497760</v>
          </cell>
          <cell r="J1522" t="str">
            <v/>
          </cell>
          <cell r="K1522">
            <v>46761497760</v>
          </cell>
          <cell r="L1522" t="str">
            <v>epkrrgo@gmail.com</v>
          </cell>
          <cell r="M1522" t="str">
            <v>epkrrgo@gmail.com</v>
          </cell>
        </row>
        <row r="1523">
          <cell r="A1523" t="str">
            <v>Rupert Jordaan</v>
          </cell>
          <cell r="B1523" t="str">
            <v/>
          </cell>
          <cell r="C1523" t="str">
            <v/>
          </cell>
          <cell r="D1523" t="str">
            <v>P O Box 2048</v>
          </cell>
          <cell r="E1523" t="str">
            <v>Polokwane</v>
          </cell>
          <cell r="F1523" t="str">
            <v/>
          </cell>
          <cell r="G1523" t="str">
            <v>0700</v>
          </cell>
          <cell r="H1523" t="str">
            <v/>
          </cell>
          <cell r="I1523" t="str">
            <v>0152930982</v>
          </cell>
          <cell r="J1523" t="str">
            <v/>
          </cell>
          <cell r="K1523" t="str">
            <v>0769809907</v>
          </cell>
          <cell r="L1523" t="str">
            <v>polokwane@autor.co.za</v>
          </cell>
          <cell r="M1523" t="str">
            <v/>
          </cell>
        </row>
        <row r="1524">
          <cell r="A1524" t="str">
            <v>Russel Henwood</v>
          </cell>
          <cell r="F1524" t="str">
            <v>Ballito</v>
          </cell>
        </row>
        <row r="1525">
          <cell r="A1525" t="str">
            <v>Russell Harte</v>
          </cell>
          <cell r="D1525" t="str">
            <v>124 Postnet Suite</v>
          </cell>
          <cell r="E1525" t="str">
            <v>P. Bag 2600</v>
          </cell>
          <cell r="F1525" t="str">
            <v>Houghton – 2041</v>
          </cell>
          <cell r="I1525" t="str">
            <v>011 442 3850</v>
          </cell>
          <cell r="L1525" t="str">
            <v>william.harte@liberty.co.za</v>
          </cell>
        </row>
        <row r="1526">
          <cell r="A1526" t="str">
            <v xml:space="preserve">Ryan Clark </v>
          </cell>
          <cell r="B1526" t="str">
            <v/>
          </cell>
          <cell r="C1526" t="str">
            <v/>
          </cell>
          <cell r="D1526" t="str">
            <v xml:space="preserve">Thabazimbi, </v>
          </cell>
          <cell r="E1526" t="str">
            <v xml:space="preserve">Limpopo, </v>
          </cell>
          <cell r="F1526" t="str">
            <v>0380</v>
          </cell>
          <cell r="G1526" t="str">
            <v/>
          </cell>
          <cell r="H1526" t="str">
            <v/>
          </cell>
          <cell r="I1526" t="str">
            <v/>
          </cell>
          <cell r="J1526" t="str">
            <v/>
          </cell>
          <cell r="K1526" t="str">
            <v>083 612 0267</v>
          </cell>
          <cell r="L1526" t="str">
            <v>marketing@wildlifetrading.co.za</v>
          </cell>
          <cell r="M1526" t="str">
            <v/>
          </cell>
        </row>
        <row r="1527">
          <cell r="A1527" t="str">
            <v>Ryan Foster</v>
          </cell>
          <cell r="B1527" t="str">
            <v/>
          </cell>
          <cell r="C1527" t="str">
            <v/>
          </cell>
          <cell r="D1527" t="str">
            <v xml:space="preserve">64 Crestview Road </v>
          </cell>
          <cell r="E1527" t="str">
            <v>Bellevue</v>
          </cell>
          <cell r="F1527" t="str">
            <v>Pietermaritzburg</v>
          </cell>
          <cell r="G1527" t="str">
            <v>3201</v>
          </cell>
          <cell r="H1527" t="str">
            <v/>
          </cell>
          <cell r="I1527" t="str">
            <v/>
          </cell>
          <cell r="J1527" t="str">
            <v/>
          </cell>
          <cell r="K1527" t="str">
            <v>0798861729</v>
          </cell>
          <cell r="L1527" t="str">
            <v>fosterryan139@gmail.com</v>
          </cell>
          <cell r="M1527" t="str">
            <v/>
          </cell>
        </row>
        <row r="1528">
          <cell r="A1528" t="str">
            <v>Ryan French</v>
          </cell>
          <cell r="B1528" t="str">
            <v/>
          </cell>
          <cell r="C1528" t="str">
            <v/>
          </cell>
          <cell r="D1528" t="str">
            <v>20 Pineslope Gardens</v>
          </cell>
          <cell r="E1528" t="str">
            <v>The Straight</v>
          </cell>
          <cell r="F1528" t="str">
            <v>Lonehill, Johannesburg</v>
          </cell>
          <cell r="G1528">
            <v>2191</v>
          </cell>
          <cell r="H1528" t="str">
            <v/>
          </cell>
          <cell r="I1528" t="str">
            <v/>
          </cell>
          <cell r="J1528" t="str">
            <v/>
          </cell>
          <cell r="K1528" t="str">
            <v>082 333 7383</v>
          </cell>
          <cell r="L1528" t="str">
            <v>ryan@twentytwelve.co.za</v>
          </cell>
          <cell r="M1528" t="str">
            <v/>
          </cell>
        </row>
        <row r="1529">
          <cell r="A1529" t="str">
            <v>Ryan Griffey </v>
          </cell>
          <cell r="D1529" t="str">
            <v>461 E Coulter Creek RD</v>
          </cell>
          <cell r="E1529" t="str">
            <v>Belfair,</v>
          </cell>
          <cell r="F1529" t="str">
            <v>WA 98528</v>
          </cell>
          <cell r="G1529" t="str">
            <v>USA</v>
          </cell>
          <cell r="I1529" t="str">
            <v/>
          </cell>
          <cell r="J1529" t="str">
            <v/>
          </cell>
          <cell r="K1529" t="str">
            <v/>
          </cell>
          <cell r="L1529" t="str">
            <v>rgriffey65@msn.com</v>
          </cell>
          <cell r="M1529" t="str">
            <v/>
          </cell>
        </row>
        <row r="1530">
          <cell r="A1530" t="str">
            <v>Ryan Hammond</v>
          </cell>
          <cell r="D1530" t="str">
            <v xml:space="preserve">Postnet Suite #310, </v>
          </cell>
          <cell r="E1530" t="str">
            <v xml:space="preserve">Private Bag X29, </v>
          </cell>
          <cell r="F1530" t="str">
            <v xml:space="preserve">Gallo Manor, Johannesburg, </v>
          </cell>
          <cell r="G1530" t="str">
            <v>2052</v>
          </cell>
          <cell r="I1530" t="str">
            <v/>
          </cell>
          <cell r="J1530" t="str">
            <v/>
          </cell>
          <cell r="K1530" t="str">
            <v> 072 501 9444</v>
          </cell>
          <cell r="L1530" t="str">
            <v>ryan@flycastaway.com</v>
          </cell>
          <cell r="M1530" t="str">
            <v/>
          </cell>
        </row>
        <row r="1531">
          <cell r="A1531" t="str">
            <v>Ryan Jardine</v>
          </cell>
          <cell r="B1531" t="str">
            <v/>
          </cell>
          <cell r="C1531" t="str">
            <v/>
          </cell>
          <cell r="D1531" t="str">
            <v>27 Redcliffe Crescent,</v>
          </cell>
          <cell r="E1531" t="str">
            <v>Sunningdale,</v>
          </cell>
          <cell r="F1531" t="str">
            <v>Cape Town,</v>
          </cell>
          <cell r="G1531">
            <v>7441</v>
          </cell>
          <cell r="H1531" t="str">
            <v/>
          </cell>
          <cell r="I1531" t="str">
            <v/>
          </cell>
          <cell r="J1531" t="str">
            <v/>
          </cell>
          <cell r="K1531" t="str">
            <v>082 837 7134</v>
          </cell>
          <cell r="L1531" t="str">
            <v>jardineryan@hotmail.com</v>
          </cell>
          <cell r="M1531" t="str">
            <v/>
          </cell>
        </row>
        <row r="1532">
          <cell r="A1532" t="str">
            <v>Ryan Kroger</v>
          </cell>
          <cell r="B1532" t="str">
            <v/>
          </cell>
          <cell r="C1532" t="str">
            <v/>
          </cell>
          <cell r="D1532" t="str">
            <v>PO Box 4679</v>
          </cell>
          <cell r="E1532" t="str">
            <v>Rivonia</v>
          </cell>
          <cell r="F1532" t="str">
            <v/>
          </cell>
          <cell r="G1532">
            <v>2128</v>
          </cell>
          <cell r="H1532" t="str">
            <v/>
          </cell>
          <cell r="I1532" t="str">
            <v/>
          </cell>
          <cell r="J1532" t="str">
            <v>(0)118878657</v>
          </cell>
          <cell r="K1532" t="str">
            <v>(0)832657374</v>
          </cell>
          <cell r="L1532" t="str">
            <v xml:space="preserve">ryan@acscreens.co.za </v>
          </cell>
          <cell r="M1532" t="str">
            <v/>
          </cell>
        </row>
        <row r="1533">
          <cell r="A1533" t="str">
            <v>Ryan Lea</v>
          </cell>
          <cell r="B1533" t="str">
            <v/>
          </cell>
          <cell r="C1533" t="str">
            <v/>
          </cell>
          <cell r="D1533" t="str">
            <v>43 Rhodes Street</v>
          </cell>
          <cell r="E1533" t="str">
            <v>Mount Pleasant</v>
          </cell>
          <cell r="F1533" t="str">
            <v>Port Elizabeth</v>
          </cell>
          <cell r="G1533" t="str">
            <v>6011</v>
          </cell>
          <cell r="H1533" t="str">
            <v/>
          </cell>
          <cell r="I1533" t="str">
            <v>083 458 6375</v>
          </cell>
          <cell r="J1533" t="str">
            <v/>
          </cell>
          <cell r="K1533" t="str">
            <v>083 458 63 75</v>
          </cell>
          <cell r="L1533" t="str">
            <v>ryanlea@webmail.co.za</v>
          </cell>
          <cell r="M1533" t="str">
            <v/>
          </cell>
        </row>
        <row r="1534">
          <cell r="A1534" t="str">
            <v>Ryan Lipke</v>
          </cell>
          <cell r="D1534" t="str">
            <v/>
          </cell>
          <cell r="E1534" t="str">
            <v/>
          </cell>
          <cell r="F1534" t="str">
            <v/>
          </cell>
          <cell r="G1534" t="str">
            <v/>
          </cell>
          <cell r="I1534" t="str">
            <v/>
          </cell>
          <cell r="J1534" t="str">
            <v/>
          </cell>
          <cell r="K1534" t="str">
            <v>076 702 8077</v>
          </cell>
          <cell r="L1534" t="str">
            <v>eng2@solmat.co.za</v>
          </cell>
          <cell r="M1534" t="str">
            <v/>
          </cell>
        </row>
        <row r="1535">
          <cell r="A1535" t="str">
            <v>Ryan McMeeking</v>
          </cell>
          <cell r="B1535" t="str">
            <v/>
          </cell>
          <cell r="C1535" t="str">
            <v/>
          </cell>
          <cell r="D1535" t="str">
            <v>14 Verresig Estate</v>
          </cell>
          <cell r="E1535" t="str">
            <v>59 Eland Street</v>
          </cell>
          <cell r="F1535" t="str">
            <v>Mooikloof</v>
          </cell>
          <cell r="G1535" t="str">
            <v>Pretoria</v>
          </cell>
          <cell r="H1535" t="str">
            <v/>
          </cell>
          <cell r="I1535" t="str">
            <v>0081</v>
          </cell>
          <cell r="J1535" t="str">
            <v/>
          </cell>
          <cell r="K1535" t="str">
            <v>076 361 5371</v>
          </cell>
          <cell r="L1535" t="str">
            <v>ryanmcmeeking@icloud.com</v>
          </cell>
          <cell r="M1535" t="str">
            <v/>
          </cell>
        </row>
        <row r="1536">
          <cell r="A1536" t="str">
            <v xml:space="preserve">Ryan Pexton </v>
          </cell>
          <cell r="B1536" t="str">
            <v/>
          </cell>
          <cell r="C1536" t="str">
            <v/>
          </cell>
          <cell r="D1536" t="str">
            <v xml:space="preserve">230 South 500 East </v>
          </cell>
          <cell r="E1536" t="str">
            <v xml:space="preserve">Spanish Fork, </v>
          </cell>
          <cell r="F1536" t="str">
            <v>UT 84660</v>
          </cell>
          <cell r="G1536" t="str">
            <v>USA</v>
          </cell>
          <cell r="H1536" t="str">
            <v/>
          </cell>
          <cell r="I1536" t="str">
            <v>+1 (801) 885-7584</v>
          </cell>
          <cell r="J1536" t="str">
            <v/>
          </cell>
          <cell r="K1536" t="str">
            <v/>
          </cell>
          <cell r="L1536" t="str">
            <v>ryan.pexton2@gmail.com</v>
          </cell>
          <cell r="M1536" t="str">
            <v>ryan.pexton2@gmail.com</v>
          </cell>
        </row>
        <row r="1537">
          <cell r="A1537" t="str">
            <v>Ryan Ravens</v>
          </cell>
          <cell r="F1537" t="str">
            <v>JHB</v>
          </cell>
          <cell r="K1537" t="str">
            <v>083 201 0510</v>
          </cell>
          <cell r="L1537" t="str">
            <v>ryan.ravens@fifa.org</v>
          </cell>
        </row>
        <row r="1538">
          <cell r="A1538" t="str">
            <v>Ryno Pepler</v>
          </cell>
          <cell r="B1538" t="str">
            <v/>
          </cell>
          <cell r="C1538" t="str">
            <v/>
          </cell>
          <cell r="D1538" t="str">
            <v>26 Wandel Ave</v>
          </cell>
          <cell r="E1538" t="str">
            <v>Woodmead</v>
          </cell>
          <cell r="F1538" t="str">
            <v/>
          </cell>
          <cell r="G1538" t="str">
            <v>2191</v>
          </cell>
          <cell r="H1538" t="str">
            <v/>
          </cell>
          <cell r="I1538" t="str">
            <v>0836321496</v>
          </cell>
          <cell r="J1538">
            <v>0</v>
          </cell>
          <cell r="K1538">
            <v>0</v>
          </cell>
          <cell r="L1538" t="str">
            <v>ryno.pepler@gmail.com</v>
          </cell>
          <cell r="M1538" t="str">
            <v/>
          </cell>
        </row>
        <row r="1539">
          <cell r="A1539" t="str">
            <v>Safet Nikocevic</v>
          </cell>
          <cell r="B1539" t="str">
            <v/>
          </cell>
          <cell r="C1539" t="str">
            <v/>
          </cell>
          <cell r="D1539" t="str">
            <v>211 - 06  75thAvenue #2E</v>
          </cell>
          <cell r="E1539" t="str">
            <v>Bayside</v>
          </cell>
          <cell r="F1539" t="str">
            <v>NY 11364</v>
          </cell>
          <cell r="G1539" t="str">
            <v>USA</v>
          </cell>
          <cell r="H1539" t="str">
            <v/>
          </cell>
          <cell r="I1539" t="str">
            <v>+1 718 413 5948</v>
          </cell>
          <cell r="J1539" t="str">
            <v/>
          </cell>
          <cell r="K1539" t="str">
            <v>+1 718 637 3972</v>
          </cell>
          <cell r="L1539" t="str">
            <v>safetnikocevic@aol.com</v>
          </cell>
          <cell r="M1539" t="str">
            <v/>
          </cell>
        </row>
        <row r="1540">
          <cell r="A1540" t="str">
            <v>Sam de Beer</v>
          </cell>
          <cell r="D1540" t="str">
            <v>16 Darling Range Drive</v>
          </cell>
          <cell r="E1540" t="str">
            <v>Bedfordale, WA</v>
          </cell>
          <cell r="F1540">
            <v>6112</v>
          </cell>
          <cell r="G1540" t="str">
            <v>Australia</v>
          </cell>
          <cell r="I1540" t="str">
            <v>08 9497 2284</v>
          </cell>
          <cell r="J1540" t="str">
            <v/>
          </cell>
          <cell r="K1540">
            <v>408161620</v>
          </cell>
          <cell r="L1540" t="str">
            <v>samdebeer16@bigpond.com</v>
          </cell>
          <cell r="M1540" t="str">
            <v>samdebeer16@bigpond.com</v>
          </cell>
        </row>
        <row r="1541">
          <cell r="A1541" t="str">
            <v>Sander Bruijne</v>
          </cell>
          <cell r="B1541" t="str">
            <v/>
          </cell>
          <cell r="C1541" t="str">
            <v/>
          </cell>
          <cell r="D1541" t="str">
            <v>Ambassade van het Koninkrijk der Nederlanden</v>
          </cell>
          <cell r="E1541" t="str">
            <v>Kortenberglaan 4-10</v>
          </cell>
          <cell r="F1541" t="str">
            <v>1040 Brussel</v>
          </cell>
          <cell r="G1541" t="str">
            <v>Belgium</v>
          </cell>
          <cell r="H1541" t="str">
            <v/>
          </cell>
          <cell r="I1541" t="str">
            <v/>
          </cell>
          <cell r="J1541" t="str">
            <v/>
          </cell>
          <cell r="K1541" t="str">
            <v>0031(0)6 14956819</v>
          </cell>
          <cell r="L1541" t="str">
            <v>sander.bruijne@ziggo.nl</v>
          </cell>
          <cell r="M1541" t="str">
            <v>sander.bruijne@ziggo.nl</v>
          </cell>
        </row>
        <row r="1542">
          <cell r="A1542" t="str">
            <v>Sara Chantler</v>
          </cell>
          <cell r="B1542" t="str">
            <v/>
          </cell>
          <cell r="C1542" t="str">
            <v/>
          </cell>
          <cell r="D1542" t="str">
            <v>12 La Montagne Estate</v>
          </cell>
          <cell r="E1542" t="str">
            <v> 35B Marmion Road</v>
          </cell>
          <cell r="F1542" t="str">
            <v>Oranjezicht</v>
          </cell>
          <cell r="G1542" t="str">
            <v>8001</v>
          </cell>
          <cell r="H1542" t="str">
            <v/>
          </cell>
          <cell r="I1542" t="str">
            <v/>
          </cell>
          <cell r="J1542" t="str">
            <v/>
          </cell>
          <cell r="K1542" t="str">
            <v>082 823 9989</v>
          </cell>
          <cell r="L1542" t="str">
            <v/>
          </cell>
          <cell r="M1542" t="str">
            <v/>
          </cell>
        </row>
        <row r="1543">
          <cell r="A1543" t="str">
            <v>Sarah Browning</v>
          </cell>
          <cell r="B1543" t="str">
            <v/>
          </cell>
          <cell r="C1543" t="str">
            <v/>
          </cell>
          <cell r="D1543" t="str">
            <v>C/O Foodzone</v>
          </cell>
          <cell r="E1543" t="str">
            <v>Rissik Street</v>
          </cell>
          <cell r="F1543" t="str">
            <v>Haenertsburg 0730</v>
          </cell>
          <cell r="G1543" t="str">
            <v>R71 about 55kms outside Polokwane</v>
          </cell>
          <cell r="H1543" t="str">
            <v/>
          </cell>
          <cell r="I1543" t="str">
            <v/>
          </cell>
          <cell r="J1543" t="str">
            <v/>
          </cell>
          <cell r="K1543" t="str">
            <v>+27 (83) 2555816</v>
          </cell>
          <cell r="L1543" t="str">
            <v>sarahlouisebrowning@gmail.com</v>
          </cell>
          <cell r="M1543" t="str">
            <v/>
          </cell>
        </row>
        <row r="1544">
          <cell r="A1544" t="str">
            <v>Sarah Cuff</v>
          </cell>
          <cell r="D1544" t="str">
            <v xml:space="preserve">PO Box 612 Underberg, </v>
          </cell>
          <cell r="E1544" t="str">
            <v xml:space="preserve">KZN, </v>
          </cell>
          <cell r="F1544">
            <v>3257</v>
          </cell>
          <cell r="I1544" t="str">
            <v>033 701 2512</v>
          </cell>
          <cell r="K1544" t="str">
            <v>082 804 6022</v>
          </cell>
          <cell r="L1544" t="str">
            <v>nudflour@futurenet.co.za</v>
          </cell>
        </row>
        <row r="1545">
          <cell r="A1545" t="str">
            <v>Sarah Driver</v>
          </cell>
          <cell r="B1545" t="str">
            <v/>
          </cell>
          <cell r="C1545" t="str">
            <v/>
          </cell>
          <cell r="D1545" t="str">
            <v>PostNet</v>
          </cell>
          <cell r="E1545" t="str">
            <v xml:space="preserve">Grahamstown,  </v>
          </cell>
          <cell r="F1545" t="str">
            <v>South Africa</v>
          </cell>
          <cell r="G1545" t="str">
            <v>6140</v>
          </cell>
          <cell r="H1545" t="str">
            <v/>
          </cell>
          <cell r="I1545" t="str">
            <v>+27 (0) 46 603 8429</v>
          </cell>
          <cell r="J1545" t="str">
            <v/>
          </cell>
          <cell r="K1545" t="str">
            <v/>
          </cell>
          <cell r="L1545" t="str">
            <v>s.driver@ru.ac.za</v>
          </cell>
          <cell r="M1545" t="str">
            <v/>
          </cell>
        </row>
        <row r="1546">
          <cell r="A1546" t="str">
            <v>Sarah Frankish</v>
          </cell>
          <cell r="B1546" t="str">
            <v/>
          </cell>
          <cell r="C1546" t="str">
            <v/>
          </cell>
          <cell r="D1546" t="str">
            <v xml:space="preserve">20 Eastwood Rd
</v>
          </cell>
          <cell r="E1546" t="str">
            <v>Dunkeld</v>
          </cell>
          <cell r="F1546" t="str">
            <v/>
          </cell>
          <cell r="G1546" t="str">
            <v>2196</v>
          </cell>
          <cell r="H1546" t="str">
            <v/>
          </cell>
          <cell r="I1546" t="str">
            <v>0796430726</v>
          </cell>
          <cell r="J1546" t="str">
            <v/>
          </cell>
          <cell r="K1546" t="str">
            <v>0824120709</v>
          </cell>
          <cell r="L1546" t="str">
            <v>sarah@sedgeley.co.za</v>
          </cell>
          <cell r="M1546" t="str">
            <v/>
          </cell>
        </row>
        <row r="1547">
          <cell r="A1547" t="str">
            <v>Sascha Degner</v>
          </cell>
          <cell r="I1547" t="str">
            <v>031 916 1417</v>
          </cell>
          <cell r="J1547" t="str">
            <v>031 914 0315</v>
          </cell>
          <cell r="K1547" t="str">
            <v>083 785 7724</v>
          </cell>
          <cell r="L1547" t="str">
            <v>degner@vodamail.co.za</v>
          </cell>
        </row>
        <row r="1548">
          <cell r="A1548" t="str">
            <v>Schalk Lombard</v>
          </cell>
          <cell r="B1548" t="str">
            <v/>
          </cell>
          <cell r="C1548" t="str">
            <v/>
          </cell>
          <cell r="D1548" t="str">
            <v>Suite 5</v>
          </cell>
          <cell r="E1548" t="str">
            <v>2685 2nd Ave West</v>
          </cell>
          <cell r="F1548" t="str">
            <v>Prince Albert,  Saskatchewan</v>
          </cell>
          <cell r="G1548" t="str">
            <v>Canada,  S6V5E3</v>
          </cell>
          <cell r="H1548" t="str">
            <v/>
          </cell>
          <cell r="I1548" t="str">
            <v/>
          </cell>
          <cell r="J1548" t="str">
            <v/>
          </cell>
          <cell r="K1548" t="str">
            <v/>
          </cell>
          <cell r="L1548" t="str">
            <v>schalki@sasktel.net</v>
          </cell>
          <cell r="M1548" t="str">
            <v/>
          </cell>
        </row>
        <row r="1549">
          <cell r="A1549" t="str">
            <v>Scott Bernard</v>
          </cell>
          <cell r="D1549" t="str">
            <v>1 Ezras Way</v>
          </cell>
          <cell r="E1549" t="str">
            <v>Dover</v>
          </cell>
          <cell r="F1549" t="str">
            <v>NH 03820</v>
          </cell>
          <cell r="G1549" t="str">
            <v>USA</v>
          </cell>
          <cell r="I1549" t="str">
            <v>207-425-4234</v>
          </cell>
          <cell r="J1549" t="str">
            <v>207-425-4247</v>
          </cell>
          <cell r="K1549" t="str">
            <v/>
          </cell>
          <cell r="L1549" t="str">
            <v>scott.bernard30@gmail.com</v>
          </cell>
          <cell r="M1549" t="str">
            <v>JUNK@COACHMANUSA.COM</v>
          </cell>
        </row>
        <row r="1550">
          <cell r="A1550" t="str">
            <v>Scott Bernard</v>
          </cell>
          <cell r="B1550" t="str">
            <v/>
          </cell>
          <cell r="C1550" t="str">
            <v/>
          </cell>
          <cell r="D1550" t="str">
            <v xml:space="preserve">1 Ezras Way </v>
          </cell>
          <cell r="E1550" t="str">
            <v xml:space="preserve">Dover, </v>
          </cell>
          <cell r="F1550" t="str">
            <v>NH 03820</v>
          </cell>
          <cell r="G1550" t="str">
            <v>USA</v>
          </cell>
          <cell r="H1550" t="str">
            <v/>
          </cell>
          <cell r="I1550" t="str">
            <v>207-540-3367</v>
          </cell>
          <cell r="J1550" t="str">
            <v/>
          </cell>
          <cell r="K1550" t="str">
            <v/>
          </cell>
          <cell r="L1550" t="str">
            <v>scott.bernard30@gmail.com</v>
          </cell>
          <cell r="M1550" t="str">
            <v>scott.bernard30@gmail.com</v>
          </cell>
        </row>
        <row r="1551">
          <cell r="A1551" t="str">
            <v>Scott Black</v>
          </cell>
          <cell r="B1551" t="str">
            <v>Firefly Outfitters</v>
          </cell>
          <cell r="C1551" t="str">
            <v xml:space="preserve"> </v>
          </cell>
          <cell r="D1551" t="str">
            <v>One Federal St.</v>
          </cell>
          <cell r="E1551" t="str">
            <v>Boston, Ma. 02110</v>
          </cell>
          <cell r="F1551" t="str">
            <v>USA</v>
          </cell>
          <cell r="G1551" t="str">
            <v xml:space="preserve"> </v>
          </cell>
          <cell r="H1551" t="str">
            <v xml:space="preserve"> </v>
          </cell>
          <cell r="I1551" t="str">
            <v>(617) 423-3474</v>
          </cell>
          <cell r="J1551" t="str">
            <v xml:space="preserve"> </v>
          </cell>
          <cell r="K1551" t="str">
            <v xml:space="preserve"> </v>
          </cell>
          <cell r="L1551" t="str">
            <v>info@fireflyoutfitters.com</v>
          </cell>
        </row>
        <row r="1552">
          <cell r="A1552" t="str">
            <v>Scott Collingwood</v>
          </cell>
          <cell r="B1552" t="str">
            <v/>
          </cell>
          <cell r="C1552" t="str">
            <v/>
          </cell>
          <cell r="D1552" t="str">
            <v>1A Saint Vincent Close</v>
          </cell>
          <cell r="E1552" t="str">
            <v>% Lois or Emma Collingwood</v>
          </cell>
          <cell r="F1552" t="str">
            <v>Long Eaton, Nottingham</v>
          </cell>
          <cell r="G1552" t="str">
            <v>United Kingdom NG10 1GF</v>
          </cell>
          <cell r="H1552" t="str">
            <v/>
          </cell>
          <cell r="I1552" t="str">
            <v/>
          </cell>
          <cell r="J1552" t="str">
            <v/>
          </cell>
          <cell r="K1552" t="str">
            <v xml:space="preserve"> +44 801 294 0001</v>
          </cell>
          <cell r="L1552" t="str">
            <v>scciowa@yahoo.com</v>
          </cell>
          <cell r="M1552" t="str">
            <v>scciowa@yahoo.com</v>
          </cell>
        </row>
        <row r="1553">
          <cell r="A1553" t="str">
            <v>Scott E. Tarrant</v>
          </cell>
          <cell r="B1553" t="str">
            <v/>
          </cell>
          <cell r="C1553" t="str">
            <v/>
          </cell>
          <cell r="D1553" t="str">
            <v>319 E. San Miguel St</v>
          </cell>
          <cell r="E1553" t="str">
            <v>Colorado Springs</v>
          </cell>
          <cell r="F1553" t="str">
            <v>Colorado (U.S.A.)</v>
          </cell>
          <cell r="G1553">
            <v>80903</v>
          </cell>
          <cell r="H1553" t="str">
            <v/>
          </cell>
          <cell r="I1553" t="str">
            <v>720-314-1507</v>
          </cell>
          <cell r="J1553" t="str">
            <v/>
          </cell>
          <cell r="K1553" t="str">
            <v>720-314-1507</v>
          </cell>
          <cell r="L1553" t="str">
            <v>scott.e.tarrant@gmail.com</v>
          </cell>
          <cell r="M1553" t="str">
            <v/>
          </cell>
        </row>
        <row r="1554">
          <cell r="A1554" t="str">
            <v>Scott Hathaway</v>
          </cell>
          <cell r="D1554" t="str">
            <v>1235 Superior St.</v>
          </cell>
          <cell r="E1554" t="str">
            <v>Sturgeon Bay, WI 54235</v>
          </cell>
          <cell r="F1554" t="str">
            <v>USA</v>
          </cell>
          <cell r="G1554">
            <v>0</v>
          </cell>
          <cell r="I1554" t="str">
            <v>920-559-0987</v>
          </cell>
          <cell r="J1554">
            <v>0</v>
          </cell>
          <cell r="K1554" t="str">
            <v>920-559-0987</v>
          </cell>
          <cell r="L1554" t="str">
            <v>scotthathaway@hotmail.com</v>
          </cell>
          <cell r="M1554">
            <v>0</v>
          </cell>
        </row>
        <row r="1555">
          <cell r="A1555" t="str">
            <v>Scott Hoefer</v>
          </cell>
          <cell r="B1555" t="str">
            <v/>
          </cell>
          <cell r="C1555" t="str">
            <v/>
          </cell>
          <cell r="D1555" t="str">
            <v>c/o Inland Imaging</v>
          </cell>
          <cell r="E1555" t="str">
            <v>525 South Cowley</v>
          </cell>
          <cell r="F1555" t="str">
            <v>Spokane, WA 99202</v>
          </cell>
          <cell r="G1555" t="str">
            <v>USA</v>
          </cell>
          <cell r="H1555" t="str">
            <v/>
          </cell>
          <cell r="I1555" t="str">
            <v/>
          </cell>
          <cell r="J1555" t="str">
            <v/>
          </cell>
          <cell r="K1555" t="str">
            <v/>
          </cell>
          <cell r="L1555" t="str">
            <v>shoefer@inlandimaging.com</v>
          </cell>
          <cell r="M1555" t="str">
            <v/>
          </cell>
        </row>
        <row r="1556">
          <cell r="A1556" t="str">
            <v>SCOTT J DERON</v>
          </cell>
          <cell r="B1556" t="str">
            <v/>
          </cell>
          <cell r="C1556" t="str">
            <v/>
          </cell>
          <cell r="D1556" t="str">
            <v>21 Primrose Pl</v>
          </cell>
          <cell r="E1556" t="str">
            <v xml:space="preserve">Bangor, </v>
          </cell>
          <cell r="F1556" t="str">
            <v>Maine, 4401</v>
          </cell>
          <cell r="G1556" t="str">
            <v>USA</v>
          </cell>
          <cell r="H1556" t="str">
            <v/>
          </cell>
          <cell r="I1556" t="str">
            <v>+1 717-479-6231</v>
          </cell>
          <cell r="J1556" t="str">
            <v/>
          </cell>
          <cell r="K1556" t="str">
            <v/>
          </cell>
          <cell r="L1556" t="str">
            <v>sjderon14@gmail.com</v>
          </cell>
          <cell r="M1556" t="str">
            <v>sjderon14@gmail.com</v>
          </cell>
        </row>
        <row r="1557">
          <cell r="A1557" t="str">
            <v>Scott Wilson</v>
          </cell>
          <cell r="D1557" t="str">
            <v>41 HICKS AVENUE</v>
          </cell>
          <cell r="E1557" t="str">
            <v>MAYBOLE</v>
          </cell>
          <cell r="F1557" t="str">
            <v>SOUTH AYRSHIRE, KA197EE</v>
          </cell>
          <cell r="G1557" t="str">
            <v>SCOTLAND</v>
          </cell>
          <cell r="J1557" t="str">
            <v/>
          </cell>
          <cell r="K1557" t="str">
            <v>01655718084</v>
          </cell>
          <cell r="L1557" t="str">
            <v>scowil@live.co.uk</v>
          </cell>
          <cell r="M1557" t="str">
            <v/>
          </cell>
        </row>
        <row r="1558">
          <cell r="A1558" t="str">
            <v>Sean Beazley</v>
          </cell>
          <cell r="K1558" t="str">
            <v>079 875 6671</v>
          </cell>
          <cell r="L1558" t="str">
            <v>sean.beazley@gmail.com</v>
          </cell>
        </row>
        <row r="1559">
          <cell r="A1559" t="str">
            <v>Sean Bosse</v>
          </cell>
          <cell r="B1559" t="str">
            <v/>
          </cell>
          <cell r="C1559" t="str">
            <v/>
          </cell>
          <cell r="D1559" t="str">
            <v>6 Monterey Pines Crescent</v>
          </cell>
          <cell r="E1559" t="str">
            <v>Sunningdale</v>
          </cell>
          <cell r="F1559" t="str">
            <v>Western Cape Province</v>
          </cell>
          <cell r="G1559" t="str">
            <v>7441</v>
          </cell>
          <cell r="H1559" t="str">
            <v/>
          </cell>
          <cell r="I1559" t="str">
            <v>021 556 7675 (w)</v>
          </cell>
          <cell r="J1559" t="str">
            <v/>
          </cell>
          <cell r="K1559" t="str">
            <v>082 260 6932</v>
          </cell>
          <cell r="L1559" t="str">
            <v>s.g.bosse@gmail.com</v>
          </cell>
          <cell r="M1559" t="str">
            <v/>
          </cell>
        </row>
        <row r="1560">
          <cell r="A1560" t="str">
            <v>Sean Johnston</v>
          </cell>
          <cell r="B1560" t="str">
            <v/>
          </cell>
          <cell r="C1560" t="str">
            <v/>
          </cell>
          <cell r="D1560" t="str">
            <v>9 Lowrey Close</v>
          </cell>
          <cell r="E1560" t="str">
            <v>Beckermet</v>
          </cell>
          <cell r="F1560" t="str">
            <v>Cumbria 'CA212YX</v>
          </cell>
          <cell r="G1560" t="str">
            <v>England  UK</v>
          </cell>
          <cell r="H1560" t="str">
            <v/>
          </cell>
          <cell r="I1560" t="str">
            <v/>
          </cell>
          <cell r="J1560" t="str">
            <v/>
          </cell>
          <cell r="K1560" t="str">
            <v/>
          </cell>
          <cell r="L1560" t="str">
            <v>bohler7018@gmail.com</v>
          </cell>
          <cell r="M1560" t="str">
            <v/>
          </cell>
        </row>
        <row r="1561">
          <cell r="A1561" t="str">
            <v>Sean Michael Solomon</v>
          </cell>
          <cell r="D1561" t="str">
            <v>1104 Drexel Parkway</v>
          </cell>
          <cell r="E1561" t="str">
            <v>Homewood</v>
          </cell>
          <cell r="F1561" t="str">
            <v>Alabama 35209</v>
          </cell>
          <cell r="G1561" t="str">
            <v>USA</v>
          </cell>
          <cell r="I1561" t="str">
            <v xml:space="preserve"> +1 205 521 8182</v>
          </cell>
          <cell r="J1561" t="str">
            <v/>
          </cell>
          <cell r="K1561" t="str">
            <v/>
          </cell>
          <cell r="L1561" t="str">
            <v>ssolomon@babc.com</v>
          </cell>
          <cell r="M1561" t="str">
            <v/>
          </cell>
        </row>
        <row r="1562">
          <cell r="A1562" t="str">
            <v>Sean Proctor</v>
          </cell>
          <cell r="B1562" t="str">
            <v/>
          </cell>
          <cell r="C1562" t="str">
            <v/>
          </cell>
          <cell r="D1562" t="str">
            <v/>
          </cell>
          <cell r="E1562" t="str">
            <v/>
          </cell>
          <cell r="F1562" t="str">
            <v/>
          </cell>
          <cell r="G1562" t="str">
            <v/>
          </cell>
          <cell r="H1562" t="str">
            <v/>
          </cell>
          <cell r="I1562" t="str">
            <v/>
          </cell>
          <cell r="J1562" t="str">
            <v/>
          </cell>
          <cell r="K1562" t="str">
            <v>082 650 8253</v>
          </cell>
          <cell r="L1562" t="str">
            <v>sean@nyala101.co.za</v>
          </cell>
          <cell r="M1562" t="str">
            <v/>
          </cell>
        </row>
        <row r="1563">
          <cell r="A1563" t="str">
            <v>Sean Rogers</v>
          </cell>
          <cell r="B1563" t="str">
            <v/>
          </cell>
          <cell r="C1563" t="str">
            <v/>
          </cell>
          <cell r="D1563" t="str">
            <v>493 Celtis Road,</v>
          </cell>
          <cell r="E1563" t="str">
            <v>World’s View,</v>
          </cell>
          <cell r="F1563" t="str">
            <v>Hilton,</v>
          </cell>
          <cell r="G1563" t="str">
            <v>3245</v>
          </cell>
          <cell r="H1563" t="str">
            <v/>
          </cell>
          <cell r="I1563" t="str">
            <v>082 614 0565</v>
          </cell>
          <cell r="J1563" t="str">
            <v/>
          </cell>
          <cell r="K1563" t="str">
            <v/>
          </cell>
          <cell r="L1563" t="str">
            <v>sean@knowafrica.co.za</v>
          </cell>
          <cell r="M1563" t="str">
            <v/>
          </cell>
        </row>
        <row r="1564">
          <cell r="A1564" t="str">
            <v>Sean Rogers</v>
          </cell>
          <cell r="B1564" t="str">
            <v/>
          </cell>
          <cell r="C1564" t="str">
            <v/>
          </cell>
          <cell r="D1564" t="str">
            <v/>
          </cell>
          <cell r="E1564" t="str">
            <v>Postnet Hilton</v>
          </cell>
          <cell r="F1564" t="str">
            <v/>
          </cell>
          <cell r="G1564" t="str">
            <v/>
          </cell>
          <cell r="H1564" t="str">
            <v/>
          </cell>
          <cell r="I1564" t="str">
            <v>0826140565</v>
          </cell>
          <cell r="J1564" t="str">
            <v/>
          </cell>
          <cell r="K1564" t="str">
            <v/>
          </cell>
          <cell r="L1564" t="str">
            <v>sean@knowafrica.co.za</v>
          </cell>
          <cell r="M1564" t="str">
            <v/>
          </cell>
        </row>
        <row r="1565">
          <cell r="A1565" t="str">
            <v>Seb Herscovitz</v>
          </cell>
          <cell r="D1565" t="str">
            <v>BO Box 3373</v>
          </cell>
          <cell r="E1565" t="str">
            <v>Jeffreys Bay</v>
          </cell>
          <cell r="F1565" t="str">
            <v>6330</v>
          </cell>
          <cell r="K1565" t="str">
            <v>082 824 1435</v>
          </cell>
        </row>
        <row r="1566">
          <cell r="A1566" t="str">
            <v>Seb Herscovitz</v>
          </cell>
          <cell r="B1566" t="str">
            <v/>
          </cell>
          <cell r="C1566" t="str">
            <v/>
          </cell>
          <cell r="D1566" t="str">
            <v>5 Sandwood Hills,</v>
          </cell>
          <cell r="E1566" t="str">
            <v>Dunkirk Estate</v>
          </cell>
          <cell r="F1566" t="str">
            <v>Zimbali 4418</v>
          </cell>
          <cell r="G1566" t="str">
            <v>South Africa</v>
          </cell>
          <cell r="H1566" t="str">
            <v/>
          </cell>
          <cell r="I1566" t="str">
            <v>+27 (0) 716879837</v>
          </cell>
          <cell r="J1566" t="str">
            <v/>
          </cell>
          <cell r="K1566" t="str">
            <v>+27 (0) 716879837</v>
          </cell>
          <cell r="L1566" t="str">
            <v>Seb.Herscovitz@uk.imptob.com</v>
          </cell>
          <cell r="M1566" t="str">
            <v/>
          </cell>
        </row>
        <row r="1567">
          <cell r="A1567" t="str">
            <v>Seiichiro Nishizawa</v>
          </cell>
          <cell r="D1567" t="str">
            <v/>
          </cell>
          <cell r="E1567" t="str">
            <v/>
          </cell>
          <cell r="F1567" t="str">
            <v/>
          </cell>
          <cell r="G1567" t="str">
            <v/>
          </cell>
          <cell r="I1567" t="str">
            <v/>
          </cell>
          <cell r="J1567" t="str">
            <v/>
          </cell>
          <cell r="K1567" t="str">
            <v/>
          </cell>
          <cell r="L1567" t="str">
            <v>seiichiro.ishikido@gmail.com</v>
          </cell>
          <cell r="M1567" t="str">
            <v/>
          </cell>
        </row>
        <row r="1568">
          <cell r="A1568" t="str">
            <v>Serge Tanguay</v>
          </cell>
          <cell r="D1568" t="str">
            <v>3 RR4</v>
          </cell>
          <cell r="E1568" t="str">
            <v>Saint-Guy</v>
          </cell>
          <cell r="F1568" t="str">
            <v>Quebec   G0K 1W0</v>
          </cell>
          <cell r="G1568" t="str">
            <v xml:space="preserve">Canada   </v>
          </cell>
          <cell r="I1568" t="str">
            <v>(418) 681 3381</v>
          </cell>
          <cell r="J1568" t="str">
            <v>(481) 681 0994</v>
          </cell>
          <cell r="L1568" t="str">
            <v>sergtang@hotmail.com</v>
          </cell>
        </row>
        <row r="1569">
          <cell r="A1569" t="str">
            <v>SERGE THEROUX</v>
          </cell>
          <cell r="B1569" t="str">
            <v/>
          </cell>
          <cell r="C1569" t="str">
            <v/>
          </cell>
          <cell r="D1569" t="str">
            <v xml:space="preserve">1477 B RAYMOND-GAUDREAULT </v>
          </cell>
          <cell r="E1569" t="str">
            <v xml:space="preserve">REPENTIGNY, </v>
          </cell>
          <cell r="F1569" t="str">
            <v>QUEBEC,  J5Y 4E3</v>
          </cell>
          <cell r="G1569" t="str">
            <v>CANADA</v>
          </cell>
          <cell r="H1569" t="str">
            <v/>
          </cell>
          <cell r="I1569" t="str">
            <v>+1 514-467-7778</v>
          </cell>
          <cell r="J1569" t="str">
            <v/>
          </cell>
          <cell r="K1569" t="str">
            <v/>
          </cell>
          <cell r="L1569" t="str">
            <v>sergetheroux56@gmail.com</v>
          </cell>
          <cell r="M1569" t="str">
            <v>sergetheroux56@gmail.com</v>
          </cell>
        </row>
        <row r="1570">
          <cell r="A1570" t="str">
            <v xml:space="preserve">Seung-Jin  Lee </v>
          </cell>
          <cell r="B1570" t="str">
            <v/>
          </cell>
          <cell r="C1570" t="str">
            <v/>
          </cell>
          <cell r="D1570" t="str">
            <v>(Fujitsu), 5th Fl., Young-poong Bldg.,</v>
          </cell>
          <cell r="E1570" t="str">
            <v>41, Cheonggyecheon-ro, Jongno-gu,</v>
          </cell>
          <cell r="F1570" t="str">
            <v>SEOUL</v>
          </cell>
          <cell r="G1570" t="str">
            <v>03188 Rep. of KOREA</v>
          </cell>
          <cell r="H1570" t="str">
            <v/>
          </cell>
          <cell r="I1570" t="str">
            <v>010-5484-1755</v>
          </cell>
          <cell r="J1570" t="str">
            <v/>
          </cell>
          <cell r="K1570" t="str">
            <v>010-5484-1755</v>
          </cell>
          <cell r="L1570" t="str">
            <v>fortelee@gmail.com</v>
          </cell>
          <cell r="M1570" t="str">
            <v>fortelee@gmail.com</v>
          </cell>
        </row>
        <row r="1571">
          <cell r="A1571" t="str">
            <v>Shane  van Niekerk</v>
          </cell>
          <cell r="B1571" t="str">
            <v/>
          </cell>
          <cell r="C1571" t="str">
            <v/>
          </cell>
          <cell r="D1571" t="str">
            <v xml:space="preserve">112 Tulip Street </v>
          </cell>
          <cell r="E1571" t="str">
            <v>Keswick</v>
          </cell>
          <cell r="F1571" t="str">
            <v>L4P1C7   Ontario</v>
          </cell>
          <cell r="G1571" t="str">
            <v>Canada</v>
          </cell>
          <cell r="H1571" t="str">
            <v/>
          </cell>
          <cell r="I1571" t="str">
            <v>+12897168728</v>
          </cell>
          <cell r="J1571" t="str">
            <v/>
          </cell>
          <cell r="K1571" t="str">
            <v>+12897168728</v>
          </cell>
          <cell r="L1571" t="str">
            <v>shanevanniekerk.svn@gmail.com</v>
          </cell>
          <cell r="M1571" t="str">
            <v/>
          </cell>
        </row>
        <row r="1572">
          <cell r="A1572" t="str">
            <v>Shane Boulle</v>
          </cell>
          <cell r="B1572" t="str">
            <v/>
          </cell>
          <cell r="C1572" t="str">
            <v/>
          </cell>
          <cell r="D1572" t="str">
            <v>BCX</v>
          </cell>
          <cell r="E1572" t="str">
            <v>1 Cranbrook Cresent</v>
          </cell>
          <cell r="F1572" t="str">
            <v>La Lucia Office Park</v>
          </cell>
          <cell r="G1572" t="str">
            <v>Umhlanga Rocks</v>
          </cell>
          <cell r="H1572" t="str">
            <v/>
          </cell>
          <cell r="I1572" t="str">
            <v>4001</v>
          </cell>
          <cell r="J1572" t="str">
            <v/>
          </cell>
          <cell r="K1572" t="str">
            <v/>
          </cell>
          <cell r="L1572" t="str">
            <v>shane.boulle@gmail.com</v>
          </cell>
          <cell r="M1572" t="str">
            <v/>
          </cell>
        </row>
        <row r="1573">
          <cell r="A1573" t="str">
            <v>Shane van Niekerk</v>
          </cell>
          <cell r="B1573" t="str">
            <v/>
          </cell>
          <cell r="C1573" t="str">
            <v/>
          </cell>
          <cell r="D1573" t="str">
            <v>Postnet Suite 8</v>
          </cell>
          <cell r="E1573" t="str">
            <v>Private bag X013</v>
          </cell>
          <cell r="F1573" t="str">
            <v>Mtubatuba 3935</v>
          </cell>
          <cell r="G1573" t="str">
            <v/>
          </cell>
          <cell r="H1573" t="str">
            <v/>
          </cell>
          <cell r="I1573" t="str">
            <v/>
          </cell>
          <cell r="J1573" t="str">
            <v/>
          </cell>
          <cell r="K1573" t="str">
            <v>083 706 9555</v>
          </cell>
          <cell r="L1573" t="str">
            <v>shanevanniekerk.svn@gmail.com</v>
          </cell>
          <cell r="M1573" t="str">
            <v/>
          </cell>
        </row>
        <row r="1574">
          <cell r="A1574" t="str">
            <v>Shaun Dutton</v>
          </cell>
          <cell r="D1574" t="str">
            <v>P.Bag X010</v>
          </cell>
          <cell r="E1574" t="str">
            <v>Village</v>
          </cell>
          <cell r="F1574" t="str">
            <v>Gaborone</v>
          </cell>
          <cell r="G1574" t="str">
            <v>Botswana</v>
          </cell>
          <cell r="K1574" t="str">
            <v xml:space="preserve">00 267 71323428 </v>
          </cell>
          <cell r="L1574" t="str">
            <v>shaun@vidac.co.bw</v>
          </cell>
        </row>
        <row r="1575">
          <cell r="A1575" t="str">
            <v>Shaun Futter</v>
          </cell>
          <cell r="B1575" t="str">
            <v/>
          </cell>
          <cell r="C1575" t="str">
            <v/>
          </cell>
          <cell r="D1575" t="str">
            <v>Hillcrest</v>
          </cell>
          <cell r="E1575" t="str">
            <v/>
          </cell>
          <cell r="F1575" t="str">
            <v/>
          </cell>
          <cell r="G1575" t="str">
            <v/>
          </cell>
          <cell r="H1575" t="str">
            <v/>
          </cell>
          <cell r="I1575" t="str">
            <v>+27 082 654 0212</v>
          </cell>
          <cell r="J1575" t="str">
            <v/>
          </cell>
          <cell r="K1575" t="str">
            <v/>
          </cell>
          <cell r="L1575" t="str">
            <v>trutta.angling@gmail.com</v>
          </cell>
          <cell r="M1575" t="str">
            <v/>
          </cell>
        </row>
        <row r="1576">
          <cell r="A1576" t="str">
            <v>Shawn Conner</v>
          </cell>
          <cell r="B1576" t="str">
            <v/>
          </cell>
          <cell r="C1576" t="str">
            <v/>
          </cell>
          <cell r="D1576" t="str">
            <v xml:space="preserve">4662 State Hwy W, </v>
          </cell>
          <cell r="E1576" t="str">
            <v xml:space="preserve">Marshfield, </v>
          </cell>
          <cell r="F1576" t="str">
            <v xml:space="preserve">MO 65706, </v>
          </cell>
          <cell r="G1576" t="str">
            <v>USA</v>
          </cell>
          <cell r="H1576" t="str">
            <v/>
          </cell>
          <cell r="I1576" t="str">
            <v>+1-417-630-2068</v>
          </cell>
          <cell r="J1576" t="str">
            <v/>
          </cell>
          <cell r="K1576" t="str">
            <v/>
          </cell>
          <cell r="L1576" t="str">
            <v>connershawn252@gmail.com</v>
          </cell>
          <cell r="M1576" t="str">
            <v/>
          </cell>
        </row>
        <row r="1577">
          <cell r="A1577" t="str">
            <v>Sheila Barney</v>
          </cell>
          <cell r="D1577" t="str">
            <v>2427 198th Pl SW</v>
          </cell>
          <cell r="E1577" t="str">
            <v xml:space="preserve">Lynnwood, </v>
          </cell>
          <cell r="F1577" t="str">
            <v>WA  98036</v>
          </cell>
          <cell r="G1577" t="str">
            <v>USA</v>
          </cell>
          <cell r="I1577" t="str">
            <v/>
          </cell>
          <cell r="J1577" t="str">
            <v/>
          </cell>
          <cell r="K1577" t="str">
            <v>00 1 425 879 1617</v>
          </cell>
          <cell r="L1577" t="str">
            <v>sheila.marie.66@gmail.com</v>
          </cell>
          <cell r="M1577" t="str">
            <v>sheila.marie.66@gmail.com</v>
          </cell>
        </row>
        <row r="1578">
          <cell r="A1578" t="str">
            <v>Sheldon Barnett</v>
          </cell>
          <cell r="B1578" t="str">
            <v>African Human Logistics</v>
          </cell>
          <cell r="C1578" t="str">
            <v/>
          </cell>
          <cell r="D1578" t="str">
            <v>Crystal Park Office Block P</v>
          </cell>
          <cell r="E1578" t="str">
            <v>249 Basden Avenue Lyttelton Centurion</v>
          </cell>
          <cell r="F1578" t="str">
            <v xml:space="preserve">Lyttelton </v>
          </cell>
          <cell r="G1578" t="str">
            <v>Centurion, 0157</v>
          </cell>
          <cell r="H1578" t="str">
            <v/>
          </cell>
          <cell r="I1578" t="str">
            <v>+27 (0)12 6442118</v>
          </cell>
          <cell r="J1578" t="str">
            <v/>
          </cell>
          <cell r="K1578" t="str">
            <v>+27 (0) 826947689</v>
          </cell>
          <cell r="L1578" t="str">
            <v>sdbarnett@africanhl.co.za</v>
          </cell>
          <cell r="M1578" t="str">
            <v/>
          </cell>
        </row>
        <row r="1579">
          <cell r="A1579" t="str">
            <v>Shelley Farrington</v>
          </cell>
          <cell r="D1579" t="str">
            <v>10 Gerdine street</v>
          </cell>
          <cell r="E1579" t="str">
            <v>Summerstrand</v>
          </cell>
          <cell r="F1579" t="str">
            <v>Port Elizabeth</v>
          </cell>
          <cell r="G1579">
            <v>6001</v>
          </cell>
          <cell r="I1579" t="str">
            <v/>
          </cell>
          <cell r="J1579" t="str">
            <v/>
          </cell>
          <cell r="K1579" t="str">
            <v/>
          </cell>
          <cell r="L1579" t="str">
            <v>shelley.farrington@nmmu.ac.za</v>
          </cell>
          <cell r="M1579" t="str">
            <v/>
          </cell>
        </row>
        <row r="1580">
          <cell r="A1580" t="str">
            <v>Sid Rainey</v>
          </cell>
          <cell r="B1580" t="str">
            <v/>
          </cell>
          <cell r="C1580" t="str">
            <v/>
          </cell>
          <cell r="D1580" t="str">
            <v>L3. Churchview</v>
          </cell>
          <cell r="E1580" t="str">
            <v>Collooney</v>
          </cell>
          <cell r="F1580" t="str">
            <v>Co. Sligo</v>
          </cell>
          <cell r="G1580" t="str">
            <v>Rep Of Ireland</v>
          </cell>
          <cell r="H1580" t="str">
            <v/>
          </cell>
          <cell r="I1580" t="str">
            <v>00353 86 0503463</v>
          </cell>
          <cell r="J1580" t="str">
            <v/>
          </cell>
          <cell r="K1580" t="str">
            <v/>
          </cell>
          <cell r="L1580" t="str">
            <v>sidrainey@gmail.com</v>
          </cell>
          <cell r="M1580" t="str">
            <v/>
          </cell>
        </row>
        <row r="1581">
          <cell r="A1581" t="str">
            <v>Simon Arenhold</v>
          </cell>
          <cell r="B1581" t="str">
            <v/>
          </cell>
          <cell r="C1581" t="str">
            <v/>
          </cell>
          <cell r="D1581" t="str">
            <v>Postnet Gardens</v>
          </cell>
          <cell r="E1581" t="str">
            <v>Kloof St</v>
          </cell>
          <cell r="F1581" t="str">
            <v/>
          </cell>
          <cell r="G1581" t="str">
            <v/>
          </cell>
          <cell r="H1581" t="str">
            <v/>
          </cell>
          <cell r="I1581" t="str">
            <v/>
          </cell>
          <cell r="J1581" t="str">
            <v/>
          </cell>
          <cell r="K1581" t="str">
            <v>082 445 7276</v>
          </cell>
          <cell r="L1581" t="str">
            <v>simon@switchbrand.co.za</v>
          </cell>
          <cell r="M1581" t="str">
            <v/>
          </cell>
        </row>
        <row r="1582">
          <cell r="A1582" t="str">
            <v>Simon Bromfield</v>
          </cell>
          <cell r="D1582" t="str">
            <v>P.O.box 15014</v>
          </cell>
          <cell r="E1582" t="str">
            <v>Hurleyvale</v>
          </cell>
          <cell r="F1582" t="str">
            <v>Edenvale</v>
          </cell>
          <cell r="G1582" t="str">
            <v>1609</v>
          </cell>
          <cell r="K1582" t="str">
            <v>083 297 2694</v>
          </cell>
          <cell r="L1582" t="str">
            <v>simonbro@adobe.com</v>
          </cell>
        </row>
        <row r="1583">
          <cell r="A1583" t="str">
            <v>Simon Clarke</v>
          </cell>
          <cell r="B1583" t="str">
            <v/>
          </cell>
          <cell r="C1583" t="str">
            <v/>
          </cell>
          <cell r="D1583" t="str">
            <v>Longbeach Mall Post Office</v>
          </cell>
          <cell r="E1583" t="str">
            <v>Sun Valley</v>
          </cell>
          <cell r="F1583" t="str">
            <v>Noordhoek</v>
          </cell>
          <cell r="G1583" t="str">
            <v>7975</v>
          </cell>
          <cell r="H1583" t="str">
            <v/>
          </cell>
          <cell r="I1583" t="str">
            <v/>
          </cell>
          <cell r="J1583" t="str">
            <v/>
          </cell>
          <cell r="K1583" t="str">
            <v>072 839 7649</v>
          </cell>
          <cell r="L1583" t="str">
            <v>simonc194@googlemail.com</v>
          </cell>
          <cell r="M1583" t="str">
            <v/>
          </cell>
        </row>
        <row r="1584">
          <cell r="A1584" t="str">
            <v>Simon Graham</v>
          </cell>
          <cell r="D1584" t="str">
            <v>SÖDERÖVÄGEN 31</v>
          </cell>
          <cell r="E1584" t="str">
            <v>65800 REPLOT</v>
          </cell>
          <cell r="F1584" t="str">
            <v>FINLAND</v>
          </cell>
          <cell r="L1584" t="str">
            <v>uivelon_kierros@yahoo.co.uk</v>
          </cell>
        </row>
        <row r="1585">
          <cell r="A1585" t="str">
            <v>Simon Knight</v>
          </cell>
          <cell r="B1585" t="str">
            <v/>
          </cell>
          <cell r="C1585" t="str">
            <v/>
          </cell>
          <cell r="D1585" t="str">
            <v>10 The Spithead Rd</v>
          </cell>
          <cell r="E1585" t="str">
            <v>Royal Alfred Marina</v>
          </cell>
          <cell r="F1585" t="str">
            <v>Port Alfred</v>
          </cell>
          <cell r="G1585">
            <v>6170</v>
          </cell>
          <cell r="H1585" t="str">
            <v/>
          </cell>
          <cell r="I1585" t="str">
            <v>082 689 1649</v>
          </cell>
          <cell r="J1585" t="str">
            <v/>
          </cell>
          <cell r="K1585" t="str">
            <v/>
          </cell>
          <cell r="L1585" t="str">
            <v>dr.sdknight@gmail.com</v>
          </cell>
          <cell r="M1585" t="str">
            <v/>
          </cell>
        </row>
        <row r="1586">
          <cell r="A1586" t="str">
            <v xml:space="preserve">Simon Sinclair </v>
          </cell>
          <cell r="D1586" t="str">
            <v>3 Lorraine Gardens</v>
          </cell>
          <cell r="E1586" t="str">
            <v>Dowanhill</v>
          </cell>
          <cell r="F1586" t="str">
            <v>Glasgow G12 9NY</v>
          </cell>
          <cell r="G1586" t="str">
            <v>Scotland  U.K.</v>
          </cell>
          <cell r="L1586" t="str">
            <v>simonjamessinclair@hotmail.com</v>
          </cell>
        </row>
        <row r="1587">
          <cell r="A1587" t="str">
            <v>Simoné Senekal</v>
          </cell>
          <cell r="B1587" t="str">
            <v/>
          </cell>
          <cell r="C1587" t="str">
            <v/>
          </cell>
          <cell r="D1587" t="str">
            <v>389 Victoria Street</v>
          </cell>
          <cell r="E1587" t="str">
            <v>Waterkloof</v>
          </cell>
          <cell r="F1587" t="str">
            <v>Pretoria</v>
          </cell>
          <cell r="G1587" t="str">
            <v>0181</v>
          </cell>
          <cell r="H1587" t="str">
            <v/>
          </cell>
          <cell r="I1587" t="str">
            <v>082 532 1735</v>
          </cell>
          <cell r="J1587" t="str">
            <v/>
          </cell>
          <cell r="K1587" t="str">
            <v/>
          </cell>
          <cell r="L1587" t="str">
            <v>simonesenekal@gmail.com</v>
          </cell>
          <cell r="M1587" t="str">
            <v/>
          </cell>
        </row>
        <row r="1588">
          <cell r="A1588" t="str">
            <v>Sina Amiri</v>
          </cell>
          <cell r="B1588" t="str">
            <v/>
          </cell>
          <cell r="C1588" t="str">
            <v/>
          </cell>
          <cell r="D1588" t="str">
            <v>260 Magnolia Avenue</v>
          </cell>
          <cell r="E1588" t="str">
            <v xml:space="preserve">Millbrae, </v>
          </cell>
          <cell r="F1588" t="str">
            <v>California 94030-2527</v>
          </cell>
          <cell r="G1588" t="str">
            <v>United States of America</v>
          </cell>
          <cell r="H1588" t="str">
            <v/>
          </cell>
          <cell r="I1588" t="str">
            <v/>
          </cell>
          <cell r="J1588" t="str">
            <v/>
          </cell>
          <cell r="K1588" t="str">
            <v>+1 650-238-4100</v>
          </cell>
          <cell r="L1588" t="str">
            <v>s_amiri_8@yahoo.com</v>
          </cell>
          <cell r="M1588" t="str">
            <v>saraamiri15@gmail.com</v>
          </cell>
        </row>
        <row r="1589">
          <cell r="A1589" t="str">
            <v>Skippie Scheepers</v>
          </cell>
          <cell r="D1589" t="str">
            <v>PO Box 421</v>
          </cell>
          <cell r="E1589" t="str">
            <v>Douglas</v>
          </cell>
          <cell r="F1589">
            <v>8730</v>
          </cell>
          <cell r="H1589" t="str">
            <v>4230253181</v>
          </cell>
          <cell r="K1589" t="str">
            <v>076 191 4493</v>
          </cell>
          <cell r="L1589" t="str">
            <v>cohanv@webmail.co.za</v>
          </cell>
        </row>
        <row r="1590">
          <cell r="A1590" t="str">
            <v>Søren Roesgaard Tang</v>
          </cell>
          <cell r="B1590" t="str">
            <v/>
          </cell>
          <cell r="C1590" t="str">
            <v/>
          </cell>
          <cell r="D1590" t="str">
            <v>Østergade 25</v>
          </cell>
          <cell r="E1590" t="str">
            <v>7620 Lemvig</v>
          </cell>
          <cell r="F1590" t="str">
            <v>Denmark</v>
          </cell>
          <cell r="G1590" t="str">
            <v/>
          </cell>
          <cell r="H1590" t="str">
            <v/>
          </cell>
          <cell r="I1590" t="str">
            <v>+45 6 178 1756</v>
          </cell>
          <cell r="J1590" t="str">
            <v/>
          </cell>
          <cell r="K1590" t="str">
            <v/>
          </cell>
          <cell r="L1590" t="str">
            <v>eagerbass@gmail.com</v>
          </cell>
          <cell r="M1590" t="str">
            <v>eagerbass@gmail.com</v>
          </cell>
        </row>
        <row r="1591">
          <cell r="A1591" t="str">
            <v>Spiro Zambelis</v>
          </cell>
          <cell r="B1591" t="str">
            <v/>
          </cell>
          <cell r="C1591" t="str">
            <v/>
          </cell>
          <cell r="D1591" t="str">
            <v>40 Caledon Street</v>
          </cell>
          <cell r="E1591" t="str">
            <v>BROOKLANDS ESTATE</v>
          </cell>
          <cell r="F1591" t="str">
            <v>Cnr Dawn &amp; Castelhill Drive, Northcliff</v>
          </cell>
          <cell r="G1591">
            <v>2195</v>
          </cell>
          <cell r="H1591" t="str">
            <v/>
          </cell>
          <cell r="I1591">
            <v>116787405</v>
          </cell>
          <cell r="J1591" t="str">
            <v/>
          </cell>
          <cell r="K1591" t="str">
            <v>083 645 5755</v>
          </cell>
          <cell r="L1591" t="str">
            <v>spiro@zambelis.biz</v>
          </cell>
          <cell r="M1591" t="str">
            <v/>
          </cell>
        </row>
        <row r="1592">
          <cell r="A1592" t="str">
            <v>Sri Ranganatham</v>
          </cell>
          <cell r="B1592" t="str">
            <v/>
          </cell>
          <cell r="C1592" t="str">
            <v/>
          </cell>
          <cell r="D1592" t="str">
            <v>36 Sycamore Street</v>
          </cell>
          <cell r="E1592" t="str">
            <v>Camberwell</v>
          </cell>
          <cell r="F1592" t="str">
            <v>Victoria - 3124</v>
          </cell>
          <cell r="G1592" t="str">
            <v>Australia</v>
          </cell>
          <cell r="H1592" t="str">
            <v/>
          </cell>
          <cell r="I1592" t="str">
            <v/>
          </cell>
          <cell r="J1592" t="str">
            <v/>
          </cell>
          <cell r="K1592" t="str">
            <v>+61 414 300 845</v>
          </cell>
          <cell r="L1592" t="str">
            <v>Sri.Ranganatham@gmail.com</v>
          </cell>
          <cell r="M1592" t="str">
            <v>Sri.Ranganatham@gmail.com</v>
          </cell>
        </row>
        <row r="1593">
          <cell r="A1593" t="str">
            <v>Stan Tanaka</v>
          </cell>
          <cell r="B1593" t="str">
            <v/>
          </cell>
          <cell r="C1593" t="str">
            <v/>
          </cell>
          <cell r="D1593" t="str">
            <v>8990 McCloud Dr.</v>
          </cell>
          <cell r="E1593" t="str">
            <v xml:space="preserve">Ventura,  </v>
          </cell>
          <cell r="F1593" t="str">
            <v>CA  93004</v>
          </cell>
          <cell r="G1593" t="str">
            <v>USA</v>
          </cell>
          <cell r="H1593" t="str">
            <v/>
          </cell>
          <cell r="I1593" t="str">
            <v>+1 805 659-4840</v>
          </cell>
          <cell r="J1593" t="str">
            <v/>
          </cell>
          <cell r="K1593" t="str">
            <v>+1 805 340-7728</v>
          </cell>
          <cell r="L1593" t="str">
            <v>tanakaag@aol.com</v>
          </cell>
          <cell r="M1593" t="str">
            <v>joynish@aol.com</v>
          </cell>
        </row>
        <row r="1594">
          <cell r="A1594" t="str">
            <v>Stefan Bauer</v>
          </cell>
          <cell r="D1594" t="str">
            <v>Hutholzweg 7</v>
          </cell>
          <cell r="E1594" t="str">
            <v>96450 Coburg</v>
          </cell>
          <cell r="F1594" t="str">
            <v>Germany</v>
          </cell>
          <cell r="I1594" t="str">
            <v/>
          </cell>
          <cell r="J1594" t="str">
            <v/>
          </cell>
          <cell r="K1594" t="str">
            <v/>
          </cell>
          <cell r="L1594" t="str">
            <v>stefanbauercob@arcor.de</v>
          </cell>
          <cell r="M1594" t="str">
            <v/>
          </cell>
        </row>
        <row r="1595">
          <cell r="A1595" t="str">
            <v>Stefan van Aardt</v>
          </cell>
          <cell r="D1595" t="str">
            <v xml:space="preserve">P.O. box 3251 </v>
          </cell>
          <cell r="E1595" t="str">
            <v xml:space="preserve">Halfway House </v>
          </cell>
          <cell r="F1595" t="str">
            <v>1685</v>
          </cell>
          <cell r="K1595" t="str">
            <v>082 556 6777</v>
          </cell>
          <cell r="L1595" t="str">
            <v>petrus@dpbrokers.co.za</v>
          </cell>
        </row>
        <row r="1596">
          <cell r="A1596" t="str">
            <v>Stefan Welters</v>
          </cell>
          <cell r="B1596" t="str">
            <v/>
          </cell>
          <cell r="C1596" t="str">
            <v/>
          </cell>
          <cell r="D1596" t="str">
            <v>Urban Fly Fishers</v>
          </cell>
          <cell r="E1596" t="str">
            <v>corner 9th and Rugby street</v>
          </cell>
          <cell r="F1596" t="str">
            <v>Weltevreden Park</v>
          </cell>
          <cell r="G1596">
            <v>1709</v>
          </cell>
          <cell r="H1596" t="str">
            <v/>
          </cell>
          <cell r="I1596" t="str">
            <v>011 475 3845</v>
          </cell>
          <cell r="J1596" t="str">
            <v/>
          </cell>
          <cell r="K1596" t="str">
            <v>082 804 5424</v>
          </cell>
          <cell r="L1596" t="str">
            <v>richard@urban-fly-fisher.com</v>
          </cell>
          <cell r="M1596" t="str">
            <v>stoefnick@gmail.com</v>
          </cell>
        </row>
        <row r="1597">
          <cell r="A1597" t="str">
            <v>Stefano Cremasco</v>
          </cell>
          <cell r="D1597" t="str">
            <v>Piazza Gramsci 2</v>
          </cell>
          <cell r="E1597" t="str">
            <v>10048 Valenza</v>
          </cell>
          <cell r="F1597" t="str">
            <v>ITALY</v>
          </cell>
          <cell r="L1597" t="str">
            <v>cremascostefano@gmail.com</v>
          </cell>
        </row>
        <row r="1598">
          <cell r="A1598" t="str">
            <v>Steph Venter</v>
          </cell>
          <cell r="D1598" t="str">
            <v>PO Box 859</v>
          </cell>
          <cell r="E1598" t="str">
            <v>Bronkhorstspruit</v>
          </cell>
          <cell r="F1598">
            <v>1020</v>
          </cell>
          <cell r="G1598" t="str">
            <v/>
          </cell>
          <cell r="I1598" t="str">
            <v>082 780 5552</v>
          </cell>
          <cell r="J1598" t="str">
            <v>013 932 3830</v>
          </cell>
          <cell r="K1598" t="str">
            <v>082 780 5552</v>
          </cell>
          <cell r="L1598" t="str">
            <v>smventer@penta-net.co.za</v>
          </cell>
          <cell r="M1598" t="str">
            <v/>
          </cell>
        </row>
        <row r="1599">
          <cell r="A1599" t="str">
            <v xml:space="preserve">Stephan Brunner </v>
          </cell>
          <cell r="L1599" t="str">
            <v>stephan.brunner@bluewin.ch</v>
          </cell>
        </row>
        <row r="1600">
          <cell r="A1600" t="str">
            <v>Stephan Joubert</v>
          </cell>
          <cell r="D1600" t="str">
            <v>PO Box 20</v>
          </cell>
          <cell r="E1600" t="str">
            <v>Heidelberg</v>
          </cell>
          <cell r="F1600" t="str">
            <v>14xx</v>
          </cell>
          <cell r="L1600" t="str">
            <v>joubert.stephan@gmail.com</v>
          </cell>
        </row>
        <row r="1601">
          <cell r="A1601" t="str">
            <v>Stephan Nortje</v>
          </cell>
          <cell r="D1601" t="str">
            <v>3 Suikerbekkie Street</v>
          </cell>
          <cell r="E1601" t="str">
            <v>Helderrand</v>
          </cell>
          <cell r="F1601" t="str">
            <v>Somerset West</v>
          </cell>
          <cell r="G1601" t="str">
            <v>7130</v>
          </cell>
          <cell r="K1601" t="str">
            <v>' 083 479 2915</v>
          </cell>
          <cell r="L1601" t="str">
            <v>stephann@snowisp.com</v>
          </cell>
        </row>
        <row r="1602">
          <cell r="A1602" t="str">
            <v>Stephan VON Der Heyden</v>
          </cell>
          <cell r="B1602" t="str">
            <v>WP Junior</v>
          </cell>
          <cell r="C1602" t="str">
            <v/>
          </cell>
          <cell r="D1602" t="str">
            <v xml:space="preserve">60 Nederburgh Str </v>
          </cell>
          <cell r="E1602" t="str">
            <v>Welgemoed</v>
          </cell>
          <cell r="F1602" t="str">
            <v>7530</v>
          </cell>
          <cell r="G1602" t="str">
            <v/>
          </cell>
          <cell r="H1602" t="str">
            <v/>
          </cell>
          <cell r="I1602" t="str">
            <v>021 913 4842</v>
          </cell>
          <cell r="J1602" t="str">
            <v/>
          </cell>
          <cell r="K1602" t="str">
            <v>082 824 2169</v>
          </cell>
          <cell r="L1602" t="str">
            <v>drfree@sun.ac.za</v>
          </cell>
          <cell r="M1602" t="str">
            <v/>
          </cell>
        </row>
        <row r="1603">
          <cell r="A1603" t="str">
            <v>Stéphane Gomez</v>
          </cell>
          <cell r="B1603" t="str">
            <v>Serco Belgium</v>
          </cell>
          <cell r="C1603" t="str">
            <v/>
          </cell>
          <cell r="D1603" t="str">
            <v>Serco Belgium</v>
          </cell>
          <cell r="E1603" t="str">
            <v>60 avenue de Cortenbergh</v>
          </cell>
          <cell r="F1603" t="str">
            <v>1000 Bruxelles</v>
          </cell>
          <cell r="G1603" t="str">
            <v>Belgium</v>
          </cell>
          <cell r="H1603" t="str">
            <v/>
          </cell>
          <cell r="I1603" t="str">
            <v>+49 6151 8127826</v>
          </cell>
          <cell r="J1603" t="str">
            <v/>
          </cell>
          <cell r="K1603" t="str">
            <v/>
          </cell>
          <cell r="L1603" t="str">
            <v>devilsinside10@hotmail.com</v>
          </cell>
          <cell r="M1603" t="str">
            <v/>
          </cell>
        </row>
        <row r="1604">
          <cell r="A1604" t="str">
            <v>Stephen Boshoff</v>
          </cell>
          <cell r="D1604" t="str">
            <v>B6 Queens Gate</v>
          </cell>
          <cell r="E1604" t="str">
            <v>47 Queens Park Avenue</v>
          </cell>
          <cell r="F1604" t="str">
            <v>Woodstock</v>
          </cell>
          <cell r="G1604">
            <v>7925</v>
          </cell>
          <cell r="I1604" t="str">
            <v/>
          </cell>
          <cell r="J1604" t="str">
            <v/>
          </cell>
          <cell r="K1604" t="str">
            <v>0823767381</v>
          </cell>
          <cell r="L1604" t="str">
            <v>boshoff.planning@gmail.com</v>
          </cell>
          <cell r="M1604" t="str">
            <v/>
          </cell>
        </row>
        <row r="1605">
          <cell r="A1605" t="str">
            <v>Stephen Flanagan</v>
          </cell>
          <cell r="B1605" t="str">
            <v/>
          </cell>
          <cell r="C1605" t="str">
            <v/>
          </cell>
          <cell r="D1605" t="str">
            <v>Crescent Development</v>
          </cell>
          <cell r="E1605" t="str">
            <v xml:space="preserve">Neftchler Avenue </v>
          </cell>
          <cell r="F1605" t="str">
            <v>1010 Baku</v>
          </cell>
          <cell r="G1605" t="str">
            <v>Azerbaijan</v>
          </cell>
          <cell r="H1605" t="str">
            <v/>
          </cell>
          <cell r="I1605" t="str">
            <v>+994 515116379</v>
          </cell>
          <cell r="J1605" t="str">
            <v/>
          </cell>
          <cell r="K1605" t="str">
            <v>+994 515116379</v>
          </cell>
          <cell r="L1605" t="str">
            <v>stephen@sabahpdi.com</v>
          </cell>
          <cell r="M1605" t="str">
            <v>stephen@elmspartners.com</v>
          </cell>
        </row>
        <row r="1606">
          <cell r="A1606" t="str">
            <v>Stephen Herbert</v>
          </cell>
          <cell r="B1606" t="str">
            <v/>
          </cell>
          <cell r="C1606" t="str">
            <v/>
          </cell>
          <cell r="D1606" t="str">
            <v xml:space="preserve">41 St Martin's Avenue, </v>
          </cell>
          <cell r="E1606" t="str">
            <v xml:space="preserve">York Road </v>
          </cell>
          <cell r="F1606" t="str">
            <v xml:space="preserve">Doncaster. DN5 8HZ </v>
          </cell>
          <cell r="G1606" t="str">
            <v xml:space="preserve">United Kingdom </v>
          </cell>
          <cell r="H1606" t="str">
            <v/>
          </cell>
          <cell r="I1606" t="str">
            <v>+44 130 278 3834</v>
          </cell>
          <cell r="J1606" t="str">
            <v/>
          </cell>
          <cell r="K1606" t="str">
            <v>+44 794 401 6784</v>
          </cell>
          <cell r="L1606" t="str">
            <v>smherbert8@gmail.com</v>
          </cell>
          <cell r="M1606" t="str">
            <v xml:space="preserve">Herbertsmh@aol.com </v>
          </cell>
        </row>
        <row r="1607">
          <cell r="A1607" t="str">
            <v>Stephen Knapp</v>
          </cell>
          <cell r="D1607" t="str">
            <v>22273 SE 270 Lane</v>
          </cell>
          <cell r="E1607" t="str">
            <v>Maple Valley, </v>
          </cell>
          <cell r="F1607" t="str">
            <v>WA 98038</v>
          </cell>
          <cell r="G1607" t="str">
            <v>United States</v>
          </cell>
          <cell r="I1607" t="str">
            <v/>
          </cell>
          <cell r="J1607" t="str">
            <v/>
          </cell>
          <cell r="K1607" t="str">
            <v/>
          </cell>
          <cell r="L1607" t="str">
            <v>knapp45@gmail.com</v>
          </cell>
          <cell r="M1607" t="str">
            <v/>
          </cell>
        </row>
        <row r="1608">
          <cell r="A1608" t="str">
            <v>Stephen Lavelle</v>
          </cell>
          <cell r="D1608" t="str">
            <v>PO BOX 2014</v>
          </cell>
          <cell r="E1608" t="str">
            <v>GEELONG</v>
          </cell>
          <cell r="F1608" t="str">
            <v>VIC 3220</v>
          </cell>
          <cell r="G1608" t="str">
            <v>AUSTRALIA</v>
          </cell>
          <cell r="I1608" t="str">
            <v>++61417306246</v>
          </cell>
          <cell r="J1608" t="str">
            <v/>
          </cell>
          <cell r="K1608" t="str">
            <v/>
          </cell>
          <cell r="L1608" t="str">
            <v>stephen.lavelle@gmail.com</v>
          </cell>
          <cell r="M1608" t="str">
            <v>stephen.lavelle@gmail.com</v>
          </cell>
        </row>
        <row r="1609">
          <cell r="A1609" t="str">
            <v>Stephen Rolbiecki</v>
          </cell>
          <cell r="B1609" t="str">
            <v/>
          </cell>
          <cell r="C1609" t="str">
            <v/>
          </cell>
          <cell r="D1609" t="str">
            <v>The Wrens Nest</v>
          </cell>
          <cell r="E1609" t="str">
            <v>Sheffield, Stocksbridge</v>
          </cell>
          <cell r="F1609" t="str">
            <v>Stocksbridge</v>
          </cell>
          <cell r="G1609" t="str">
            <v>Great Britain</v>
          </cell>
          <cell r="H1609" t="str">
            <v/>
          </cell>
          <cell r="I1609" t="str">
            <v/>
          </cell>
          <cell r="J1609" t="str">
            <v/>
          </cell>
          <cell r="K1609" t="str">
            <v>+44 789 053 7369</v>
          </cell>
          <cell r="L1609" t="str">
            <v>stephenrolbiecki@yahoo.com</v>
          </cell>
          <cell r="M1609" t="str">
            <v/>
          </cell>
        </row>
        <row r="1610">
          <cell r="A1610" t="str">
            <v>Steve Boljen</v>
          </cell>
          <cell r="D1610" t="str">
            <v>316 Silver Creek Landing Road</v>
          </cell>
          <cell r="E1610" t="str">
            <v xml:space="preserve">Swansboro, </v>
          </cell>
          <cell r="F1610" t="str">
            <v>NC  28584</v>
          </cell>
          <cell r="G1610" t="str">
            <v>USA</v>
          </cell>
          <cell r="I1610" t="str">
            <v>1+ 252-764-0040</v>
          </cell>
          <cell r="J1610" t="str">
            <v/>
          </cell>
          <cell r="K1610" t="str">
            <v>1+ 713-791-8238</v>
          </cell>
          <cell r="L1610" t="str">
            <v>sboljen@ec.rr.com</v>
          </cell>
          <cell r="M1610" t="str">
            <v>sboljen@ec.rr.com</v>
          </cell>
        </row>
        <row r="1611">
          <cell r="A1611" t="str">
            <v>Steve Brooks</v>
          </cell>
          <cell r="I1611" t="str">
            <v>031 765 5486</v>
          </cell>
          <cell r="J1611" t="str">
            <v>031 765 5486</v>
          </cell>
          <cell r="K1611" t="str">
            <v>082 355 0359</v>
          </cell>
          <cell r="L1611" t="str">
            <v>broste2002@gmail.com</v>
          </cell>
        </row>
        <row r="1612">
          <cell r="A1612" t="str">
            <v>Steve Cook</v>
          </cell>
          <cell r="D1612" t="str">
            <v xml:space="preserve">18 St James Rd </v>
          </cell>
          <cell r="E1612" t="str">
            <v>Southernwood</v>
          </cell>
          <cell r="F1612" t="str">
            <v>East London</v>
          </cell>
          <cell r="G1612">
            <v>5201</v>
          </cell>
          <cell r="I1612" t="str">
            <v/>
          </cell>
          <cell r="J1612" t="str">
            <v/>
          </cell>
          <cell r="K1612" t="str">
            <v/>
          </cell>
          <cell r="L1612" t="str">
            <v>steve@eyecentre.co.za</v>
          </cell>
          <cell r="M1612" t="str">
            <v/>
          </cell>
        </row>
        <row r="1613">
          <cell r="A1613" t="str">
            <v>Steve Hallsey</v>
          </cell>
          <cell r="B1613" t="str">
            <v/>
          </cell>
          <cell r="C1613" t="str">
            <v/>
          </cell>
          <cell r="D1613" t="str">
            <v>634 East Stokes Ave</v>
          </cell>
          <cell r="E1613" t="str">
            <v xml:space="preserve">Draper, </v>
          </cell>
          <cell r="F1613" t="str">
            <v xml:space="preserve">Utah </v>
          </cell>
          <cell r="G1613" t="str">
            <v>USA</v>
          </cell>
          <cell r="H1613" t="str">
            <v/>
          </cell>
          <cell r="I1613" t="str">
            <v>+1 801-230-8672</v>
          </cell>
          <cell r="J1613" t="str">
            <v/>
          </cell>
          <cell r="K1613" t="str">
            <v>+1 801-230-8672</v>
          </cell>
          <cell r="L1613" t="str">
            <v>stevehalz@yahoo.com</v>
          </cell>
          <cell r="M1613" t="str">
            <v>stevehalz@yahoo.com</v>
          </cell>
        </row>
        <row r="1614">
          <cell r="A1614" t="str">
            <v>Steve Harrison</v>
          </cell>
          <cell r="B1614" t="str">
            <v/>
          </cell>
          <cell r="C1614" t="str">
            <v/>
          </cell>
          <cell r="D1614" t="str">
            <v>8 Shaul street </v>
          </cell>
          <cell r="E1614" t="str">
            <v>Libradene</v>
          </cell>
          <cell r="F1614" t="str">
            <v>Boksburg</v>
          </cell>
          <cell r="G1614">
            <v>1459</v>
          </cell>
          <cell r="H1614" t="str">
            <v/>
          </cell>
          <cell r="I1614" t="str">
            <v/>
          </cell>
          <cell r="J1614" t="str">
            <v/>
          </cell>
          <cell r="K1614" t="str">
            <v>083 442 6518</v>
          </cell>
          <cell r="L1614" t="str">
            <v>steveh@wbho.co.za</v>
          </cell>
          <cell r="M1614" t="str">
            <v/>
          </cell>
        </row>
        <row r="1615">
          <cell r="A1615" t="str">
            <v>Steve Heckler</v>
          </cell>
          <cell r="B1615" t="str">
            <v/>
          </cell>
          <cell r="C1615" t="str">
            <v/>
          </cell>
          <cell r="D1615" t="str">
            <v xml:space="preserve">7 Lions Pride Cr </v>
          </cell>
          <cell r="E1615" t="str">
            <v>Serengeti estate (stand 645)</v>
          </cell>
          <cell r="F1615" t="str">
            <v>Johannesburg</v>
          </cell>
          <cell r="G1615">
            <v>1619</v>
          </cell>
          <cell r="H1615" t="str">
            <v/>
          </cell>
          <cell r="I1615" t="str">
            <v/>
          </cell>
          <cell r="J1615" t="str">
            <v/>
          </cell>
          <cell r="K1615" t="str">
            <v xml:space="preserve"> 0825311403</v>
          </cell>
          <cell r="L1615" t="str">
            <v>steveheckler@ymail.com</v>
          </cell>
          <cell r="M1615" t="str">
            <v/>
          </cell>
        </row>
        <row r="1616">
          <cell r="A1616" t="str">
            <v>Steve Heckler</v>
          </cell>
          <cell r="B1616" t="str">
            <v/>
          </cell>
          <cell r="C1616" t="str">
            <v/>
          </cell>
          <cell r="D1616" t="str">
            <v xml:space="preserve">7 Lions Pride Cr </v>
          </cell>
          <cell r="E1616" t="str">
            <v>Serengeti estate (stand 645)</v>
          </cell>
          <cell r="F1616" t="str">
            <v>Johannesburg</v>
          </cell>
          <cell r="G1616" t="str">
            <v>1619</v>
          </cell>
          <cell r="H1616" t="str">
            <v/>
          </cell>
          <cell r="I1616" t="str">
            <v/>
          </cell>
          <cell r="J1616" t="str">
            <v/>
          </cell>
          <cell r="K1616" t="str">
            <v>0825311403</v>
          </cell>
          <cell r="L1616" t="str">
            <v>steveheckler@ymail.com</v>
          </cell>
          <cell r="M1616" t="str">
            <v/>
          </cell>
        </row>
        <row r="1617">
          <cell r="A1617" t="str">
            <v>Steve Johnson</v>
          </cell>
          <cell r="B1617" t="str">
            <v/>
          </cell>
          <cell r="C1617" t="str">
            <v/>
          </cell>
          <cell r="D1617" t="str">
            <v>108 Lower Gordons Bay Road</v>
          </cell>
          <cell r="E1617" t="str">
            <v>Strand</v>
          </cell>
          <cell r="F1617" t="str">
            <v>7140</v>
          </cell>
          <cell r="G1617" t="str">
            <v/>
          </cell>
          <cell r="H1617" t="str">
            <v/>
          </cell>
          <cell r="I1617" t="str">
            <v/>
          </cell>
          <cell r="J1617" t="str">
            <v/>
          </cell>
          <cell r="K1617" t="str">
            <v>072 211 5022</v>
          </cell>
          <cell r="L1617" t="str">
            <v>stevedius69@gmail.com</v>
          </cell>
          <cell r="M1617" t="str">
            <v/>
          </cell>
        </row>
        <row r="1618">
          <cell r="A1618" t="str">
            <v>Steve Milito</v>
          </cell>
          <cell r="D1618" t="str">
            <v>880 Century Drive</v>
          </cell>
          <cell r="E1618" t="str">
            <v xml:space="preserve">Mechanicsburg, </v>
          </cell>
          <cell r="F1618" t="str">
            <v>PA 17055</v>
          </cell>
          <cell r="G1618" t="str">
            <v>USA</v>
          </cell>
          <cell r="I1618" t="str">
            <v>717-728-4646</v>
          </cell>
          <cell r="J1618" t="str">
            <v/>
          </cell>
          <cell r="K1618" t="str">
            <v>717-329-9203</v>
          </cell>
          <cell r="L1618" t="str">
            <v>smilito@oakwoodradonc.com</v>
          </cell>
          <cell r="M1618" t="str">
            <v>smilito@oakwoodradonc.com</v>
          </cell>
        </row>
        <row r="1619">
          <cell r="A1619" t="str">
            <v>Steve Rady</v>
          </cell>
          <cell r="B1619" t="str">
            <v/>
          </cell>
          <cell r="C1619" t="str">
            <v/>
          </cell>
          <cell r="D1619" t="str">
            <v>13628 NW 30th Road</v>
          </cell>
          <cell r="E1619" t="str">
            <v xml:space="preserve">Gainesville, </v>
          </cell>
          <cell r="F1619" t="str">
            <v>FL 32606</v>
          </cell>
          <cell r="G1619" t="str">
            <v>USA</v>
          </cell>
          <cell r="H1619" t="str">
            <v/>
          </cell>
          <cell r="I1619" t="str">
            <v/>
          </cell>
          <cell r="J1619" t="str">
            <v/>
          </cell>
          <cell r="K1619" t="str">
            <v>+1 813 734 4641</v>
          </cell>
          <cell r="L1619" t="str">
            <v>smrady@gmail.com</v>
          </cell>
          <cell r="M1619" t="str">
            <v>smrady@gmail.com</v>
          </cell>
        </row>
        <row r="1620">
          <cell r="A1620" t="str">
            <v>Steve Werner</v>
          </cell>
          <cell r="D1620" t="str">
            <v>15 Patricia Road, PMB</v>
          </cell>
          <cell r="I1620" t="str">
            <v>033 3471238</v>
          </cell>
          <cell r="K1620" t="str">
            <v>082 3756352</v>
          </cell>
          <cell r="L1620" t="str">
            <v>STEVE.WERNER@kznhousing.gov.za</v>
          </cell>
        </row>
        <row r="1621">
          <cell r="A1621" t="str">
            <v>Steven Burczyk</v>
          </cell>
          <cell r="B1621" t="str">
            <v/>
          </cell>
          <cell r="C1621" t="str">
            <v/>
          </cell>
          <cell r="D1621" t="str">
            <v>814 E 34th St</v>
          </cell>
          <cell r="E1621" t="str">
            <v xml:space="preserve">Loveland, </v>
          </cell>
          <cell r="F1621" t="str">
            <v xml:space="preserve">Colorado 80538, </v>
          </cell>
          <cell r="G1621" t="str">
            <v>USA</v>
          </cell>
          <cell r="H1621" t="str">
            <v/>
          </cell>
          <cell r="I1621" t="str">
            <v>1-970-286-3582</v>
          </cell>
          <cell r="J1621" t="str">
            <v/>
          </cell>
          <cell r="K1621" t="str">
            <v>Same as above</v>
          </cell>
          <cell r="L1621" t="str">
            <v>burchx@msn.com</v>
          </cell>
          <cell r="M1621" t="str">
            <v>burchx@msn.com</v>
          </cell>
        </row>
        <row r="1622">
          <cell r="A1622" t="str">
            <v>Steven Dunell</v>
          </cell>
          <cell r="B1622" t="str">
            <v/>
          </cell>
          <cell r="C1622" t="str">
            <v/>
          </cell>
          <cell r="D1622" t="str">
            <v>38 william Street </v>
          </cell>
          <cell r="E1622" t="str">
            <v>Box Hill</v>
          </cell>
          <cell r="F1622" t="str">
            <v>Victoria, 3128</v>
          </cell>
          <cell r="G1622" t="str">
            <v>Australia</v>
          </cell>
          <cell r="H1622" t="str">
            <v/>
          </cell>
          <cell r="I1622" t="str">
            <v/>
          </cell>
          <cell r="J1622" t="str">
            <v/>
          </cell>
          <cell r="K1622" t="str">
            <v/>
          </cell>
          <cell r="L1622" t="str">
            <v>steve.dunell@monash.edu</v>
          </cell>
          <cell r="M1622" t="str">
            <v/>
          </cell>
        </row>
        <row r="1623">
          <cell r="A1623" t="str">
            <v>Steven Horswell</v>
          </cell>
          <cell r="B1623" t="str">
            <v/>
          </cell>
          <cell r="C1623" t="str">
            <v/>
          </cell>
          <cell r="D1623" t="str">
            <v>22498 230th Street</v>
          </cell>
          <cell r="E1623" t="str">
            <v>Milford,</v>
          </cell>
          <cell r="F1623" t="str">
            <v xml:space="preserve"> IA 51351</v>
          </cell>
          <cell r="G1623" t="str">
            <v>USA</v>
          </cell>
          <cell r="H1623" t="str">
            <v/>
          </cell>
          <cell r="I1623" t="str">
            <v/>
          </cell>
          <cell r="J1623" t="str">
            <v/>
          </cell>
          <cell r="K1623" t="str">
            <v>+1 712-338-0464</v>
          </cell>
          <cell r="L1623" t="str">
            <v>srhorswell@gmail.com</v>
          </cell>
          <cell r="M1623" t="str">
            <v>srhorswell@gmail.com</v>
          </cell>
        </row>
        <row r="1624">
          <cell r="A1624" t="str">
            <v xml:space="preserve">Steven Kulcak </v>
          </cell>
          <cell r="B1624" t="str">
            <v/>
          </cell>
          <cell r="C1624" t="str">
            <v/>
          </cell>
          <cell r="D1624" t="str">
            <v>70 Fountain Bend Ln</v>
          </cell>
          <cell r="E1624" t="str">
            <v>Richmond, TX. 77406</v>
          </cell>
          <cell r="F1624" t="str">
            <v>USA</v>
          </cell>
          <cell r="G1624" t="str">
            <v xml:space="preserve"> </v>
          </cell>
          <cell r="H1624" t="str">
            <v/>
          </cell>
          <cell r="I1624" t="str">
            <v>+1 832-595-4687</v>
          </cell>
          <cell r="J1624" t="str">
            <v/>
          </cell>
          <cell r="K1624" t="str">
            <v/>
          </cell>
          <cell r="L1624" t="str">
            <v>steven.kulcak@fluor.com</v>
          </cell>
          <cell r="M1624" t="str">
            <v>support@sightcastfishing.com</v>
          </cell>
        </row>
        <row r="1625">
          <cell r="A1625" t="str">
            <v>Steven Nack</v>
          </cell>
          <cell r="B1625" t="str">
            <v/>
          </cell>
          <cell r="C1625" t="str">
            <v/>
          </cell>
          <cell r="D1625" t="str">
            <v>903 Chesterfield Drive</v>
          </cell>
          <cell r="E1625" t="str">
            <v xml:space="preserve">Lower Gwynedd, </v>
          </cell>
          <cell r="F1625" t="str">
            <v>PA 19002</v>
          </cell>
          <cell r="G1625" t="str">
            <v>USA</v>
          </cell>
          <cell r="H1625" t="str">
            <v/>
          </cell>
          <cell r="I1625" t="str">
            <v>+1  215-603-4364</v>
          </cell>
          <cell r="J1625" t="str">
            <v/>
          </cell>
          <cell r="K1625" t="str">
            <v/>
          </cell>
          <cell r="L1625" t="str">
            <v>snackmd@gmail.com</v>
          </cell>
          <cell r="M1625" t="str">
            <v>snackmd@gmail.com</v>
          </cell>
        </row>
        <row r="1626">
          <cell r="A1626" t="str">
            <v>Steven Raath</v>
          </cell>
          <cell r="B1626" t="str">
            <v/>
          </cell>
          <cell r="C1626" t="str">
            <v/>
          </cell>
          <cell r="D1626" t="str">
            <v xml:space="preserve">11 Cormorant Crescent, </v>
          </cell>
          <cell r="E1626" t="str">
            <v>Steenberg Estate</v>
          </cell>
          <cell r="F1626" t="str">
            <v>Tokai, Cape Town</v>
          </cell>
          <cell r="G1626" t="str">
            <v>7945</v>
          </cell>
          <cell r="H1626" t="str">
            <v/>
          </cell>
          <cell r="I1626" t="str">
            <v/>
          </cell>
          <cell r="J1626" t="str">
            <v/>
          </cell>
          <cell r="K1626" t="str">
            <v>0765527954</v>
          </cell>
          <cell r="L1626" t="str">
            <v>stevenraath1@gmail.com</v>
          </cell>
          <cell r="M1626" t="str">
            <v/>
          </cell>
        </row>
        <row r="1627">
          <cell r="A1627" t="str">
            <v>Stevie Brass</v>
          </cell>
          <cell r="B1627" t="str">
            <v/>
          </cell>
          <cell r="C1627" t="str">
            <v/>
          </cell>
          <cell r="D1627" t="str">
            <v>32 Monar Court</v>
          </cell>
          <cell r="E1627" t="str">
            <v>Dalgety Bay</v>
          </cell>
          <cell r="F1627" t="str">
            <v>Dunfermline. Fife. KY11 9XJ</v>
          </cell>
          <cell r="G1627" t="str">
            <v>Scotland UK</v>
          </cell>
          <cell r="H1627" t="str">
            <v/>
          </cell>
          <cell r="I1627" t="str">
            <v>01383 820867</v>
          </cell>
          <cell r="J1627" t="str">
            <v/>
          </cell>
          <cell r="K1627" t="str">
            <v>07999585933</v>
          </cell>
          <cell r="L1627" t="str">
            <v>sbrass@hotmail.co.uk</v>
          </cell>
          <cell r="M1627" t="str">
            <v>sbrass@hotmail.co.uk</v>
          </cell>
        </row>
        <row r="1628">
          <cell r="A1628" t="str">
            <v>Stewart H McConaughy</v>
          </cell>
          <cell r="D1628" t="str">
            <v>700 Corporate Plaza</v>
          </cell>
          <cell r="E1628" t="str">
            <v>76 St. Paul Street</v>
          </cell>
          <cell r="F1628" t="str">
            <v xml:space="preserve">Burlington, </v>
          </cell>
          <cell r="G1628" t="str">
            <v>VT 05401 (U.S.A.)</v>
          </cell>
          <cell r="I1628" t="str">
            <v>+1 802-658-0220</v>
          </cell>
          <cell r="K1628" t="str">
            <v>+1 802-658-0220</v>
          </cell>
          <cell r="L1628" t="str">
            <v>smcconaughy@gravelshea.com</v>
          </cell>
        </row>
        <row r="1629">
          <cell r="A1629" t="str">
            <v>Stewart Kennedy</v>
          </cell>
          <cell r="D1629" t="str">
            <v>101 Braeside Park</v>
          </cell>
          <cell r="E1629" t="str">
            <v>Mid Calder, Livingston</v>
          </cell>
          <cell r="F1629" t="str">
            <v>EH53 0TE</v>
          </cell>
          <cell r="G1629" t="str">
            <v>West Lothian, UK</v>
          </cell>
          <cell r="K1629" t="str">
            <v>+44 1506 884375</v>
          </cell>
          <cell r="L1629" t="str">
            <v>stew_kennedy@hotmail.co.uk</v>
          </cell>
        </row>
        <row r="1630">
          <cell r="A1630" t="str">
            <v>Stewart McConaughy</v>
          </cell>
          <cell r="B1630" t="str">
            <v/>
          </cell>
          <cell r="C1630" t="str">
            <v/>
          </cell>
          <cell r="D1630" t="str">
            <v>456 Stagecoach Lane</v>
          </cell>
          <cell r="E1630" t="str">
            <v>Carbondale</v>
          </cell>
          <cell r="F1630" t="str">
            <v>Colorado 81623</v>
          </cell>
          <cell r="G1630" t="str">
            <v>USA</v>
          </cell>
          <cell r="H1630" t="str">
            <v/>
          </cell>
          <cell r="I1630" t="str">
            <v/>
          </cell>
          <cell r="J1630" t="str">
            <v/>
          </cell>
          <cell r="K1630" t="str">
            <v>+1 970 456.3762</v>
          </cell>
          <cell r="L1630" t="str">
            <v>shmcconaughy@gmail.com</v>
          </cell>
          <cell r="M1630" t="str">
            <v/>
          </cell>
        </row>
        <row r="1631">
          <cell r="A1631" t="str">
            <v>Steyn Theron</v>
          </cell>
          <cell r="B1631" t="str">
            <v/>
          </cell>
          <cell r="C1631" t="str">
            <v/>
          </cell>
          <cell r="D1631" t="str">
            <v>Suite 262</v>
          </cell>
          <cell r="E1631" t="str">
            <v>Postnet P/Bag X6590</v>
          </cell>
          <cell r="F1631" t="str">
            <v>George</v>
          </cell>
          <cell r="G1631">
            <v>6529</v>
          </cell>
          <cell r="H1631" t="str">
            <v/>
          </cell>
          <cell r="I1631" t="str">
            <v/>
          </cell>
          <cell r="J1631" t="str">
            <v/>
          </cell>
          <cell r="K1631" t="str">
            <v>082 904 1128</v>
          </cell>
          <cell r="L1631" t="str">
            <v>steynt@mweb.co.za</v>
          </cell>
          <cell r="M1631" t="str">
            <v/>
          </cell>
        </row>
        <row r="1632">
          <cell r="A1632" t="str">
            <v>Stream and Sea</v>
          </cell>
          <cell r="B1632" t="str">
            <v>'Stream and Sea</v>
          </cell>
          <cell r="C1632" t="str">
            <v>Pierre Joubert</v>
          </cell>
          <cell r="D1632" t="str">
            <v>11 Sanddrift Street</v>
          </cell>
          <cell r="E1632" t="str">
            <v>48 Vrede Estate</v>
          </cell>
          <cell r="F1632" t="str">
            <v>Paarl</v>
          </cell>
          <cell r="G1632" t="str">
            <v>7646</v>
          </cell>
          <cell r="H1632" t="str">
            <v/>
          </cell>
          <cell r="I1632" t="str">
            <v/>
          </cell>
          <cell r="J1632" t="str">
            <v>Pierre Joubert</v>
          </cell>
          <cell r="K1632" t="str">
            <v>0725979685</v>
          </cell>
          <cell r="L1632" t="str">
            <v>streamandseafly@gmail.com</v>
          </cell>
          <cell r="M1632" t="str">
            <v/>
          </cell>
        </row>
        <row r="1633">
          <cell r="A1633" t="str">
            <v>StreamX</v>
          </cell>
          <cell r="B1633" t="str">
            <v>NETBOOKS CC t/a StreamX</v>
          </cell>
          <cell r="C1633" t="str">
            <v/>
          </cell>
          <cell r="D1633" t="str">
            <v xml:space="preserve">5 Arlington Street, </v>
          </cell>
          <cell r="E1633" t="str">
            <v xml:space="preserve">Milnerton Ridge, </v>
          </cell>
          <cell r="F1633">
            <v>7441</v>
          </cell>
          <cell r="G1633" t="str">
            <v>Capetown</v>
          </cell>
          <cell r="H1633" t="str">
            <v>4210221919</v>
          </cell>
          <cell r="I1633" t="str">
            <v>021 551 4248</v>
          </cell>
          <cell r="J1633" t="str">
            <v>021 552 9504</v>
          </cell>
          <cell r="K1633" t="str">
            <v/>
          </cell>
          <cell r="L1633" t="str">
            <v>craig@netbooks.co.za</v>
          </cell>
          <cell r="M1633" t="str">
            <v/>
          </cell>
        </row>
        <row r="1634">
          <cell r="A1634" t="str">
            <v>Strider Fitzpatrick</v>
          </cell>
          <cell r="D1634" t="str">
            <v>344 E 7th Ave</v>
          </cell>
          <cell r="E1634" t="str">
            <v xml:space="preserve">Durango, </v>
          </cell>
          <cell r="F1634" t="str">
            <v>CO  81301</v>
          </cell>
          <cell r="G1634" t="str">
            <v>USA</v>
          </cell>
          <cell r="L1634" t="str">
            <v>colleenstrider@gmail.com</v>
          </cell>
        </row>
        <row r="1635">
          <cell r="A1635" t="str">
            <v>Stuart Brown</v>
          </cell>
          <cell r="D1635" t="str">
            <v>VBN Services</v>
          </cell>
          <cell r="E1635" t="str">
            <v>Unit 1 , Plot 178 Commerce park</v>
          </cell>
          <cell r="F1635" t="str">
            <v xml:space="preserve">Gaborone, </v>
          </cell>
          <cell r="G1635" t="str">
            <v>Botswana</v>
          </cell>
          <cell r="I1635" t="str">
            <v>+267 73882611</v>
          </cell>
          <cell r="J1635" t="str">
            <v>+267 3710101</v>
          </cell>
          <cell r="K1635" t="str">
            <v/>
          </cell>
          <cell r="L1635" t="str">
            <v>stuart@vbn.co.bw</v>
          </cell>
          <cell r="M1635" t="str">
            <v>stuart@itcomserv.com</v>
          </cell>
        </row>
        <row r="1636">
          <cell r="A1636" t="str">
            <v>Stuart Du Toit</v>
          </cell>
          <cell r="D1636" t="str">
            <v>Insurance Zone</v>
          </cell>
          <cell r="E1636" t="str">
            <v>24 Concorde Road,</v>
          </cell>
          <cell r="F1636" t="str">
            <v>Bedfordview</v>
          </cell>
          <cell r="G1636" t="str">
            <v>2008</v>
          </cell>
          <cell r="I1636" t="str">
            <v>011 601-8800</v>
          </cell>
          <cell r="J1636" t="str">
            <v/>
          </cell>
          <cell r="K1636" t="str">
            <v>082 441 2368</v>
          </cell>
          <cell r="L1636" t="str">
            <v>stuartd@insurancezone.co.za</v>
          </cell>
          <cell r="M1636" t="str">
            <v/>
          </cell>
        </row>
        <row r="1637">
          <cell r="A1637" t="str">
            <v>Stuart Knott</v>
          </cell>
          <cell r="B1637" t="str">
            <v/>
          </cell>
          <cell r="C1637" t="str">
            <v/>
          </cell>
          <cell r="D1637" t="str">
            <v xml:space="preserve">15A Aluminium Road </v>
          </cell>
          <cell r="E1637" t="str">
            <v xml:space="preserve">White River </v>
          </cell>
          <cell r="F1637" t="str">
            <v xml:space="preserve">Mpumalanga </v>
          </cell>
          <cell r="G1637" t="str">
            <v>1240</v>
          </cell>
          <cell r="H1637" t="str">
            <v/>
          </cell>
          <cell r="I1637" t="str">
            <v>0828528824</v>
          </cell>
          <cell r="J1637" t="str">
            <v/>
          </cell>
          <cell r="K1637" t="str">
            <v>0828528824</v>
          </cell>
          <cell r="L1637" t="str">
            <v>knott.stuart@gmail.com</v>
          </cell>
          <cell r="M1637" t="str">
            <v/>
          </cell>
        </row>
        <row r="1638">
          <cell r="A1638" t="str">
            <v>Stuart Nichol</v>
          </cell>
          <cell r="B1638" t="str">
            <v/>
          </cell>
          <cell r="C1638" t="str">
            <v/>
          </cell>
          <cell r="D1638" t="str">
            <v>39 Hunt's Drive</v>
          </cell>
          <cell r="E1638" t="str">
            <v>Writtle, Chemlsford</v>
          </cell>
          <cell r="F1638" t="str">
            <v>Essex,  'CM1 3HQ</v>
          </cell>
          <cell r="G1638" t="str">
            <v>Great Britain</v>
          </cell>
          <cell r="H1638" t="str">
            <v/>
          </cell>
          <cell r="I1638" t="str">
            <v/>
          </cell>
          <cell r="J1638" t="str">
            <v/>
          </cell>
          <cell r="K1638" t="str">
            <v>7789775009</v>
          </cell>
          <cell r="L1638" t="str">
            <v>stueyn@hotmail.com</v>
          </cell>
          <cell r="M1638" t="str">
            <v>stueyn@hotmail.com</v>
          </cell>
        </row>
        <row r="1639">
          <cell r="A1639" t="str">
            <v>Stuart Ridley</v>
          </cell>
          <cell r="B1639" t="str">
            <v/>
          </cell>
          <cell r="C1639" t="str">
            <v/>
          </cell>
          <cell r="D1639" t="str">
            <v>103 Worldsview Office Park</v>
          </cell>
          <cell r="E1639" t="str">
            <v>1 Worldsview Drive</v>
          </cell>
          <cell r="F1639" t="str">
            <v>Gillits</v>
          </cell>
          <cell r="G1639">
            <v>3610</v>
          </cell>
          <cell r="H1639" t="str">
            <v/>
          </cell>
          <cell r="I1639" t="str">
            <v>0027 31 764 1494</v>
          </cell>
          <cell r="J1639" t="str">
            <v/>
          </cell>
          <cell r="K1639" t="str">
            <v>0027 82 920 8751</v>
          </cell>
          <cell r="L1639" t="str">
            <v>stuart@printech.co.za</v>
          </cell>
          <cell r="M1639" t="str">
            <v/>
          </cell>
        </row>
        <row r="1640">
          <cell r="A1640" t="str">
            <v>Stuart Webb</v>
          </cell>
          <cell r="B1640" t="str">
            <v/>
          </cell>
          <cell r="C1640" t="str">
            <v/>
          </cell>
          <cell r="D1640" t="str">
            <v/>
          </cell>
          <cell r="E1640" t="str">
            <v/>
          </cell>
          <cell r="F1640" t="str">
            <v>Dubai</v>
          </cell>
          <cell r="G1640" t="str">
            <v/>
          </cell>
          <cell r="H1640" t="str">
            <v/>
          </cell>
          <cell r="I1640" t="str">
            <v>+2482859037 Whatts App</v>
          </cell>
          <cell r="J1640" t="str">
            <v/>
          </cell>
          <cell r="K1640" t="str">
            <v>+971 50 734 7194</v>
          </cell>
          <cell r="L1640" t="str">
            <v>Touchwoodfly@gmail.com</v>
          </cell>
          <cell r="M1640" t="str">
            <v/>
          </cell>
        </row>
        <row r="1641">
          <cell r="A1641" t="str">
            <v>Susan Visser</v>
          </cell>
          <cell r="B1641" t="str">
            <v/>
          </cell>
          <cell r="C1641" t="str">
            <v/>
          </cell>
          <cell r="D1641" t="str">
            <v>ESTEQ</v>
          </cell>
          <cell r="E1641" t="str">
            <v>Block 6, Tijgervallei Office Park</v>
          </cell>
          <cell r="F1641" t="str">
            <v>Silverlakes Road, Silverlakes</v>
          </cell>
          <cell r="G1641" t="str">
            <v>0084 Pretoria</v>
          </cell>
          <cell r="H1641" t="str">
            <v/>
          </cell>
          <cell r="I1641" t="str">
            <v>012 809 9500</v>
          </cell>
          <cell r="J1641" t="str">
            <v/>
          </cell>
          <cell r="K1641" t="str">
            <v>082 872 2499</v>
          </cell>
          <cell r="L1641" t="str">
            <v>scvdesigns@gmail.com</v>
          </cell>
          <cell r="M1641" t="str">
            <v/>
          </cell>
        </row>
        <row r="1642">
          <cell r="A1642" t="str">
            <v>Swarika Singh</v>
          </cell>
          <cell r="B1642" t="str">
            <v/>
          </cell>
          <cell r="C1642" t="str">
            <v/>
          </cell>
          <cell r="D1642" t="str">
            <v>25 Jacana Street</v>
          </cell>
          <cell r="E1642" t="str">
            <v>Fourways</v>
          </cell>
          <cell r="F1642" t="str">
            <v>Johannesburg</v>
          </cell>
          <cell r="G1642" t="str">
            <v>2191</v>
          </cell>
          <cell r="H1642" t="str">
            <v/>
          </cell>
          <cell r="I1642" t="str">
            <v/>
          </cell>
          <cell r="J1642" t="str">
            <v/>
          </cell>
          <cell r="K1642" t="str">
            <v>082 529 0685</v>
          </cell>
          <cell r="L1642" t="str">
            <v>swarikas@gmail.com</v>
          </cell>
          <cell r="M1642" t="str">
            <v/>
          </cell>
        </row>
        <row r="1643">
          <cell r="A1643" t="str">
            <v>Sylvain L. Ouellette</v>
          </cell>
          <cell r="B1643" t="str">
            <v/>
          </cell>
          <cell r="C1643" t="str">
            <v/>
          </cell>
          <cell r="D1643" t="str">
            <v>16 Laurelwood ave.</v>
          </cell>
          <cell r="E1643" t="str">
            <v xml:space="preserve">Pointe-Claire, Québec, </v>
          </cell>
          <cell r="F1643" t="str">
            <v>H9R 2R3</v>
          </cell>
          <cell r="G1643" t="str">
            <v>Canada</v>
          </cell>
          <cell r="I1643" t="str">
            <v/>
          </cell>
          <cell r="J1643" t="str">
            <v/>
          </cell>
          <cell r="K1643" t="str">
            <v/>
          </cell>
          <cell r="L1643" t="str">
            <v>sylvain.l.ouellette@sympatico.ca</v>
          </cell>
          <cell r="M1643" t="str">
            <v/>
          </cell>
        </row>
        <row r="1644">
          <cell r="A1644" t="str">
            <v>Takashi Okuwa</v>
          </cell>
          <cell r="G1644" t="str">
            <v>Japan</v>
          </cell>
          <cell r="L1644" t="str">
            <v>tfakm@gaia.eonet.ne.jp</v>
          </cell>
        </row>
        <row r="1645">
          <cell r="A1645" t="str">
            <v>Tanja Roth</v>
          </cell>
          <cell r="D1645" t="str">
            <v>Dompfaffweg 4</v>
          </cell>
          <cell r="E1645" t="str">
            <v>65550 Limburg-Linter</v>
          </cell>
          <cell r="F1645" t="str">
            <v>Germany</v>
          </cell>
          <cell r="G1645" t="str">
            <v/>
          </cell>
          <cell r="I1645" t="str">
            <v>0049 6431 2621840</v>
          </cell>
          <cell r="J1645" t="str">
            <v>0049 6431 9095816</v>
          </cell>
          <cell r="K1645" t="str">
            <v/>
          </cell>
          <cell r="L1645" t="str">
            <v>TanjaRoth@gmx.net</v>
          </cell>
          <cell r="M1645" t="str">
            <v>TanjaRoth@gmx.net</v>
          </cell>
        </row>
        <row r="1646">
          <cell r="A1646" t="str">
            <v>Tanya Potgieter</v>
          </cell>
          <cell r="B1646" t="str">
            <v/>
          </cell>
          <cell r="C1646" t="str">
            <v/>
          </cell>
          <cell r="D1646" t="str">
            <v>75 Zea Ave</v>
          </cell>
          <cell r="E1646" t="str">
            <v>Arconpark</v>
          </cell>
          <cell r="F1646" t="str">
            <v>Vereeniging</v>
          </cell>
          <cell r="G1646">
            <v>1939</v>
          </cell>
          <cell r="H1646" t="str">
            <v/>
          </cell>
          <cell r="I1646" t="str">
            <v>083 256 2487</v>
          </cell>
          <cell r="J1646" t="str">
            <v/>
          </cell>
          <cell r="K1646" t="str">
            <v>083 256 2487</v>
          </cell>
          <cell r="L1646" t="str">
            <v>tanya.pottie@gmail.com</v>
          </cell>
          <cell r="M1646" t="str">
            <v/>
          </cell>
        </row>
        <row r="1647">
          <cell r="A1647" t="str">
            <v>Taryn Haigh</v>
          </cell>
          <cell r="B1647" t="str">
            <v>Kokstad Milling</v>
          </cell>
          <cell r="C1647" t="str">
            <v/>
          </cell>
          <cell r="D1647" t="str">
            <v>8 Fleming drive</v>
          </cell>
          <cell r="E1647" t="str">
            <v>Kokstad</v>
          </cell>
          <cell r="F1647" t="str">
            <v>4700</v>
          </cell>
          <cell r="G1647" t="str">
            <v/>
          </cell>
          <cell r="H1647" t="str">
            <v/>
          </cell>
          <cell r="I1647" t="str">
            <v/>
          </cell>
          <cell r="J1647" t="str">
            <v/>
          </cell>
          <cell r="K1647" t="str">
            <v>063 502 1394</v>
          </cell>
          <cell r="L1647" t="str">
            <v>tarynahaigh@gmail.com</v>
          </cell>
          <cell r="M1647" t="str">
            <v/>
          </cell>
        </row>
        <row r="1648">
          <cell r="A1648" t="str">
            <v>Taylor Snethen</v>
          </cell>
          <cell r="B1648" t="str">
            <v/>
          </cell>
          <cell r="C1648" t="str">
            <v/>
          </cell>
          <cell r="D1648" t="str">
            <v>9360 w Lorinda st </v>
          </cell>
          <cell r="E1648" t="str">
            <v xml:space="preserve">Boise, </v>
          </cell>
          <cell r="F1648" t="str">
            <v>ID 83704</v>
          </cell>
          <cell r="G1648" t="str">
            <v>USA</v>
          </cell>
          <cell r="H1648" t="str">
            <v/>
          </cell>
          <cell r="I1648" t="str">
            <v/>
          </cell>
          <cell r="J1648" t="str">
            <v/>
          </cell>
          <cell r="K1648" t="str">
            <v>+1 208 350 9849</v>
          </cell>
          <cell r="L1648" t="str">
            <v>TaylorSnethen@hotmail.com</v>
          </cell>
          <cell r="M1648" t="str">
            <v/>
          </cell>
        </row>
        <row r="1649">
          <cell r="A1649" t="str">
            <v>Teager Eales</v>
          </cell>
          <cell r="B1649" t="str">
            <v/>
          </cell>
          <cell r="C1649" t="str">
            <v/>
          </cell>
          <cell r="D1649" t="str">
            <v xml:space="preserve">337 Lower Main Road, </v>
          </cell>
          <cell r="E1649" t="str">
            <v xml:space="preserve">Observatory, </v>
          </cell>
          <cell r="F1649" t="str">
            <v xml:space="preserve">Cape Town </v>
          </cell>
          <cell r="G1649" t="str">
            <v>7925</v>
          </cell>
          <cell r="H1649" t="str">
            <v/>
          </cell>
          <cell r="I1649" t="str">
            <v/>
          </cell>
          <cell r="J1649" t="str">
            <v/>
          </cell>
          <cell r="K1649" t="str">
            <v>072 891 7710</v>
          </cell>
          <cell r="L1649" t="str">
            <v>teagere@gmail.com</v>
          </cell>
          <cell r="M1649" t="str">
            <v/>
          </cell>
        </row>
        <row r="1650">
          <cell r="A1650" t="str">
            <v xml:space="preserve">Ted Remus </v>
          </cell>
          <cell r="B1650" t="str">
            <v/>
          </cell>
          <cell r="C1650" t="str">
            <v/>
          </cell>
          <cell r="D1650" t="str">
            <v>2130 North Dakota Lane</v>
          </cell>
          <cell r="E1650" t="str">
            <v xml:space="preserve">Green River </v>
          </cell>
          <cell r="F1650" t="str">
            <v>Wyoming 82935</v>
          </cell>
          <cell r="G1650" t="str">
            <v xml:space="preserve">United States </v>
          </cell>
          <cell r="H1650" t="str">
            <v/>
          </cell>
          <cell r="I1650" t="str">
            <v>(307)875-4857</v>
          </cell>
          <cell r="J1650" t="str">
            <v/>
          </cell>
          <cell r="K1650" t="str">
            <v/>
          </cell>
          <cell r="L1650" t="str">
            <v xml:space="preserve">tremus@wyoming.com </v>
          </cell>
          <cell r="M1650" t="str">
            <v xml:space="preserve">tremus@wyoming.com </v>
          </cell>
        </row>
        <row r="1651">
          <cell r="A1651" t="str">
            <v>Ted Shuck</v>
          </cell>
          <cell r="D1651" t="str">
            <v>7538 S. Jasmine Way</v>
          </cell>
          <cell r="E1651" t="str">
            <v>Centennial, Colorado</v>
          </cell>
          <cell r="F1651">
            <v>80112</v>
          </cell>
          <cell r="G1651" t="str">
            <v>USA</v>
          </cell>
          <cell r="I1651">
            <v>3036890608</v>
          </cell>
          <cell r="J1651" t="str">
            <v/>
          </cell>
          <cell r="K1651" t="str">
            <v/>
          </cell>
          <cell r="L1651" t="str">
            <v>ted.shuck@gmail.com</v>
          </cell>
          <cell r="M1651" t="str">
            <v>ted.shuck@gmail.com</v>
          </cell>
        </row>
        <row r="1652">
          <cell r="A1652" t="str">
            <v xml:space="preserve">Ted Sweetnam </v>
          </cell>
          <cell r="D1652" t="str">
            <v xml:space="preserve">PO Box 230 </v>
          </cell>
          <cell r="E1652" t="str">
            <v>Langebaan</v>
          </cell>
          <cell r="F1652" t="str">
            <v>7357</v>
          </cell>
          <cell r="I1652" t="str">
            <v>022 772 2330</v>
          </cell>
          <cell r="K1652" t="str">
            <v>083 308 0600</v>
          </cell>
          <cell r="L1652" t="str">
            <v>tedsweetnam@mweb.co.za</v>
          </cell>
        </row>
        <row r="1653">
          <cell r="A1653" t="str">
            <v>Ted Zalunardo</v>
          </cell>
          <cell r="D1653" t="str">
            <v>10202 7th Place South East</v>
          </cell>
          <cell r="E1653" t="str">
            <v xml:space="preserve">Lake Stevens, </v>
          </cell>
          <cell r="F1653" t="str">
            <v>WA. 98258</v>
          </cell>
          <cell r="G1653" t="str">
            <v>USA</v>
          </cell>
          <cell r="K1653" t="str">
            <v>425-350-9881</v>
          </cell>
          <cell r="L1653" t="str">
            <v>tedzal59@gmail.com</v>
          </cell>
        </row>
        <row r="1654">
          <cell r="A1654" t="str">
            <v>Terence Allen</v>
          </cell>
          <cell r="B1654" t="str">
            <v/>
          </cell>
          <cell r="C1654" t="str">
            <v/>
          </cell>
          <cell r="D1654" t="str">
            <v>P.O. Box 31500</v>
          </cell>
          <cell r="E1654" t="str">
            <v>Welcare Hospital. Garhoud</v>
          </cell>
          <cell r="F1654" t="str">
            <v>Dubai</v>
          </cell>
          <cell r="G1654" t="str">
            <v>United Arab Emirates</v>
          </cell>
          <cell r="I1654" t="str">
            <v xml:space="preserve"> +971 (0) 504526049</v>
          </cell>
          <cell r="J1654" t="str">
            <v/>
          </cell>
          <cell r="K1654" t="str">
            <v xml:space="preserve"> +971 (0) 504526049</v>
          </cell>
          <cell r="L1654" t="str">
            <v>tballen@eim.ae</v>
          </cell>
          <cell r="M1654" t="str">
            <v>tballen@eim.ae</v>
          </cell>
        </row>
        <row r="1655">
          <cell r="A1655" t="str">
            <v>Terry Edelmann </v>
          </cell>
          <cell r="D1655" t="str">
            <v/>
          </cell>
          <cell r="E1655" t="str">
            <v/>
          </cell>
          <cell r="F1655" t="str">
            <v/>
          </cell>
          <cell r="G1655" t="str">
            <v/>
          </cell>
          <cell r="I1655" t="str">
            <v/>
          </cell>
          <cell r="J1655" t="str">
            <v/>
          </cell>
          <cell r="K1655" t="str">
            <v/>
          </cell>
          <cell r="L1655" t="str">
            <v>fisheadsfliesnlore@gmail.com</v>
          </cell>
          <cell r="M1655" t="str">
            <v/>
          </cell>
        </row>
        <row r="1656">
          <cell r="A1656" t="str">
            <v>Terry Musson</v>
          </cell>
          <cell r="D1656" t="str">
            <v>PO Box 12p</v>
          </cell>
          <cell r="E1656" t="str">
            <v>73 Bernard Road</v>
          </cell>
          <cell r="F1656" t="str">
            <v>Bernard, Maine 04612</v>
          </cell>
          <cell r="G1656" t="str">
            <v>USA</v>
          </cell>
          <cell r="I1656" t="str">
            <v>207/244-7892</v>
          </cell>
          <cell r="J1656" t="str">
            <v>207/244-7892</v>
          </cell>
          <cell r="K1656" t="str">
            <v>207/266-7892</v>
          </cell>
          <cell r="L1656" t="str">
            <v>tlmusson@roadrunner.com</v>
          </cell>
          <cell r="M1656" t="str">
            <v>linda.musson@yahoo.com</v>
          </cell>
        </row>
        <row r="1657">
          <cell r="A1657" t="str">
            <v xml:space="preserve">Terry Ruby </v>
          </cell>
          <cell r="B1657" t="str">
            <v/>
          </cell>
          <cell r="C1657" t="str">
            <v/>
          </cell>
          <cell r="D1657" t="str">
            <v>3215 Mayfield Avenue</v>
          </cell>
          <cell r="E1657" t="str">
            <v xml:space="preserve">Charlotte,  </v>
          </cell>
          <cell r="F1657" t="str">
            <v>North Carolina, 28209</v>
          </cell>
          <cell r="G1657" t="str">
            <v>USA</v>
          </cell>
          <cell r="H1657" t="str">
            <v/>
          </cell>
          <cell r="I1657" t="str">
            <v>+1 505-699-7429</v>
          </cell>
          <cell r="J1657" t="str">
            <v/>
          </cell>
          <cell r="K1657" t="str">
            <v/>
          </cell>
          <cell r="L1657" t="str">
            <v>differentcity@msn.com</v>
          </cell>
          <cell r="M1657" t="str">
            <v/>
          </cell>
        </row>
        <row r="1658">
          <cell r="A1658" t="str">
            <v>The Netherlands</v>
          </cell>
          <cell r="B1658" t="str">
            <v>Add4</v>
          </cell>
          <cell r="C1658" t="str">
            <v>The Netherlands</v>
          </cell>
          <cell r="I1658" t="str">
            <v>USA</v>
          </cell>
          <cell r="M1658">
            <v>0</v>
          </cell>
        </row>
        <row r="1659">
          <cell r="A1659" t="str">
            <v>Thea van der Merwe</v>
          </cell>
          <cell r="D1659" t="str">
            <v>PO Box 22034</v>
          </cell>
          <cell r="E1659" t="str">
            <v>Helderkruin</v>
          </cell>
          <cell r="F1659" t="str">
            <v>Roodepoort</v>
          </cell>
          <cell r="G1659">
            <v>1733</v>
          </cell>
          <cell r="I1659" t="str">
            <v>N/A</v>
          </cell>
          <cell r="J1659" t="str">
            <v>N/A</v>
          </cell>
          <cell r="K1659" t="str">
            <v>082 661 7902</v>
          </cell>
          <cell r="L1659" t="str">
            <v>samaki@iafrica.com</v>
          </cell>
          <cell r="M1659">
            <v>0</v>
          </cell>
        </row>
        <row r="1660">
          <cell r="A1660" t="str">
            <v>Theo du Plessis</v>
          </cell>
          <cell r="D1660" t="str">
            <v>P O Box 396</v>
          </cell>
          <cell r="E1660" t="str">
            <v>Carolina</v>
          </cell>
          <cell r="F1660" t="str">
            <v>Mpumalanga</v>
          </cell>
          <cell r="G1660">
            <v>1185</v>
          </cell>
          <cell r="I1660" t="str">
            <v>017 843 3910</v>
          </cell>
          <cell r="J1660" t="str">
            <v/>
          </cell>
          <cell r="K1660" t="str">
            <v>082 611 5742 H  072 592 2439</v>
          </cell>
          <cell r="L1660" t="str">
            <v>rob@knr.co.za</v>
          </cell>
          <cell r="M1660" t="str">
            <v>theo.duplessis@sappi.com</v>
          </cell>
        </row>
        <row r="1661">
          <cell r="A1661" t="str">
            <v>Theo J van Rensburg</v>
          </cell>
          <cell r="D1661" t="str">
            <v>Posbus 748</v>
          </cell>
          <cell r="E1661" t="str">
            <v>Witrivier</v>
          </cell>
          <cell r="F1661">
            <v>1240</v>
          </cell>
          <cell r="J1661" t="str">
            <v>013 750 2093</v>
          </cell>
          <cell r="K1661" t="str">
            <v>082 872 6193</v>
          </cell>
        </row>
        <row r="1662">
          <cell r="A1662" t="str">
            <v>Theresa Grobler</v>
          </cell>
          <cell r="D1662" t="str">
            <v>P O Box 171</v>
          </cell>
          <cell r="E1662" t="str">
            <v xml:space="preserve"> Steelpoort </v>
          </cell>
          <cell r="F1662" t="str">
            <v>1133</v>
          </cell>
          <cell r="G1662" t="str">
            <v/>
          </cell>
          <cell r="I1662" t="str">
            <v>013 230 7077</v>
          </cell>
          <cell r="J1662" t="str">
            <v>013 230 7072</v>
          </cell>
          <cell r="K1662" t="str">
            <v>083 287 6497</v>
          </cell>
          <cell r="L1662" t="str">
            <v>theresa.grobler@samancorcr.com</v>
          </cell>
          <cell r="M1662" t="str">
            <v/>
          </cell>
        </row>
        <row r="1663">
          <cell r="A1663" t="str">
            <v>Thomas Betchkal</v>
          </cell>
          <cell r="D1663" t="str">
            <v>3706 Spruce St.</v>
          </cell>
          <cell r="E1663" t="str">
            <v xml:space="preserve">Racine </v>
          </cell>
          <cell r="F1663" t="str">
            <v>Wi 53403-3776</v>
          </cell>
          <cell r="G1663" t="str">
            <v>USA</v>
          </cell>
          <cell r="I1663" t="str">
            <v/>
          </cell>
          <cell r="J1663" t="str">
            <v/>
          </cell>
          <cell r="K1663" t="str">
            <v/>
          </cell>
          <cell r="L1663" t="str">
            <v>betchkal-j@sbcglobal.net</v>
          </cell>
          <cell r="M1663" t="str">
            <v/>
          </cell>
        </row>
        <row r="1664">
          <cell r="A1664" t="str">
            <v>Thomas Cooper</v>
          </cell>
          <cell r="D1664" t="str">
            <v>PO Box 1177</v>
          </cell>
          <cell r="E1664" t="str">
            <v>Waimea, </v>
          </cell>
          <cell r="F1664" t="str">
            <v>HI 96796</v>
          </cell>
          <cell r="G1664" t="str">
            <v>United States</v>
          </cell>
          <cell r="I1664" t="str">
            <v/>
          </cell>
          <cell r="J1664" t="str">
            <v/>
          </cell>
          <cell r="K1664" t="str">
            <v/>
          </cell>
          <cell r="L1664" t="str">
            <v>ttsunami@ceoexpress.com</v>
          </cell>
          <cell r="M1664" t="str">
            <v/>
          </cell>
        </row>
        <row r="1665">
          <cell r="A1665" t="str">
            <v>Thomas Danckwerts</v>
          </cell>
          <cell r="B1665" t="str">
            <v/>
          </cell>
          <cell r="C1665" t="str">
            <v/>
          </cell>
          <cell r="D1665" t="str">
            <v>PO Box 7</v>
          </cell>
          <cell r="E1665" t="str">
            <v>Hilton</v>
          </cell>
          <cell r="F1665" t="str">
            <v>Pietermaritzburg</v>
          </cell>
          <cell r="G1665">
            <v>3245</v>
          </cell>
          <cell r="H1665" t="str">
            <v/>
          </cell>
          <cell r="I1665" t="str">
            <v/>
          </cell>
          <cell r="J1665" t="str">
            <v/>
          </cell>
          <cell r="K1665">
            <v>714971811</v>
          </cell>
          <cell r="L1665" t="str">
            <v>TDanckwerts@gmail.com</v>
          </cell>
          <cell r="M1665" t="str">
            <v/>
          </cell>
        </row>
        <row r="1666">
          <cell r="A1666" t="str">
            <v>Thomas Ganley</v>
          </cell>
          <cell r="D1666" t="str">
            <v>14 Montgomery Way</v>
          </cell>
          <cell r="E1666" t="str">
            <v>Kinross, Tayside</v>
          </cell>
          <cell r="F1666" t="str">
            <v>Scotland, UK</v>
          </cell>
          <cell r="G1666" t="str">
            <v>KY13 8FD</v>
          </cell>
          <cell r="I1666">
            <v>1577861729</v>
          </cell>
          <cell r="K1666">
            <v>7514826283</v>
          </cell>
          <cell r="L1666" t="str">
            <v xml:space="preserve"> ganley33@msn.com</v>
          </cell>
        </row>
        <row r="1667">
          <cell r="A1667" t="str">
            <v>Thomas Krenczeck</v>
          </cell>
          <cell r="B1667" t="str">
            <v/>
          </cell>
          <cell r="C1667" t="str">
            <v/>
          </cell>
          <cell r="D1667" t="str">
            <v>20 Pikkewyn St.</v>
          </cell>
          <cell r="E1667" t="str">
            <v>Randpark Ridge XT7</v>
          </cell>
          <cell r="F1667" t="str">
            <v>Jhb</v>
          </cell>
          <cell r="G1667">
            <v>2156</v>
          </cell>
          <cell r="H1667" t="str">
            <v/>
          </cell>
          <cell r="I1667" t="str">
            <v>082 652 9190</v>
          </cell>
          <cell r="J1667" t="str">
            <v/>
          </cell>
          <cell r="K1667" t="str">
            <v>082 652 9190</v>
          </cell>
          <cell r="L1667" t="str">
            <v>thomaskrenczeck@gmail.com</v>
          </cell>
          <cell r="M1667" t="str">
            <v/>
          </cell>
        </row>
        <row r="1668">
          <cell r="A1668" t="str">
            <v>Thomas Lost</v>
          </cell>
          <cell r="D1668" t="str">
            <v>Graacher Str. 1</v>
          </cell>
          <cell r="E1668" t="str">
            <v>13088 Berlin</v>
          </cell>
          <cell r="F1668" t="str">
            <v>Germany</v>
          </cell>
          <cell r="G1668" t="str">
            <v/>
          </cell>
          <cell r="I1668" t="str">
            <v/>
          </cell>
          <cell r="J1668" t="str">
            <v/>
          </cell>
          <cell r="K1668" t="str">
            <v/>
          </cell>
          <cell r="L1668" t="str">
            <v>lost@gfai.de</v>
          </cell>
          <cell r="M1668" t="str">
            <v>lost@gfai.de</v>
          </cell>
        </row>
        <row r="1669">
          <cell r="A1669" t="str">
            <v>Thomas Nielsen</v>
          </cell>
          <cell r="D1669" t="str">
            <v>4307 Point Loma Ave.</v>
          </cell>
          <cell r="E1669" t="str">
            <v xml:space="preserve">San Diego, </v>
          </cell>
          <cell r="F1669" t="str">
            <v>CA 92107</v>
          </cell>
          <cell r="G1669" t="str">
            <v>USA</v>
          </cell>
          <cell r="I1669" t="str">
            <v>(619) 223-1527</v>
          </cell>
          <cell r="K1669" t="str">
            <v>(619) 571-1501</v>
          </cell>
          <cell r="L1669" t="str">
            <v>tom@nielsenbeaumont.com</v>
          </cell>
          <cell r="M1669" t="str">
            <v>knot7x@gmail.com</v>
          </cell>
        </row>
        <row r="1670">
          <cell r="A1670" t="str">
            <v>Thomas Scharrer</v>
          </cell>
          <cell r="B1670" t="str">
            <v>COLLEEN KITCHEN</v>
          </cell>
          <cell r="D1670" t="str">
            <v>Orredalen 8A</v>
          </cell>
          <cell r="E1670" t="str">
            <v>1920 Sørumsand</v>
          </cell>
          <cell r="F1670" t="str">
            <v>Norway</v>
          </cell>
          <cell r="G1670">
            <v>2191</v>
          </cell>
          <cell r="L1670" t="str">
            <v>thomas.scharrer@gmail.com</v>
          </cell>
        </row>
        <row r="1671">
          <cell r="A1671" t="str">
            <v>Thomas Schwarz</v>
          </cell>
          <cell r="D1671" t="str">
            <v>Waldthausenstrasse 63c</v>
          </cell>
          <cell r="E1671" t="str">
            <v>55126 Mainz</v>
          </cell>
          <cell r="F1671" t="str">
            <v>GERMANY</v>
          </cell>
          <cell r="G1671" t="str">
            <v/>
          </cell>
          <cell r="I1671" t="str">
            <v>+49 151 58129134</v>
          </cell>
          <cell r="J1671" t="str">
            <v/>
          </cell>
          <cell r="K1671" t="str">
            <v>+49 151 58129134</v>
          </cell>
          <cell r="L1671" t="str">
            <v>thomas-schwarz@web.de</v>
          </cell>
          <cell r="M1671" t="str">
            <v>thomas-schwarz@web.de</v>
          </cell>
        </row>
        <row r="1672">
          <cell r="A1672" t="str">
            <v xml:space="preserve">Thomas Verrilli </v>
          </cell>
          <cell r="B1672" t="str">
            <v/>
          </cell>
          <cell r="C1672" t="str">
            <v/>
          </cell>
          <cell r="D1672" t="str">
            <v>405 Tamarack Lane</v>
          </cell>
          <cell r="E1672" t="str">
            <v xml:space="preserve">Brewster </v>
          </cell>
          <cell r="F1672" t="str">
            <v>NY 10509</v>
          </cell>
          <cell r="G1672" t="str">
            <v xml:space="preserve"> USA </v>
          </cell>
          <cell r="H1672" t="str">
            <v/>
          </cell>
          <cell r="I1672" t="str">
            <v/>
          </cell>
          <cell r="J1672" t="str">
            <v/>
          </cell>
          <cell r="K1672" t="str">
            <v>+1 914-471-3844</v>
          </cell>
          <cell r="L1672" t="str">
            <v>floatfisher67@gmail.com</v>
          </cell>
          <cell r="M1672" t="str">
            <v/>
          </cell>
        </row>
        <row r="1673">
          <cell r="A1673" t="str">
            <v>Thys Bezuidenhout</v>
          </cell>
          <cell r="B1673" t="str">
            <v>M.M.L Bezuidenhout</v>
          </cell>
          <cell r="C1673" t="str">
            <v/>
          </cell>
          <cell r="D1673" t="str">
            <v>PostNet  Parkrand   </v>
          </cell>
          <cell r="E1673" t="str">
            <v>Shop 9 Plaza Van Wyk Louw  Street</v>
          </cell>
          <cell r="F1673" t="str">
            <v>Parkrand</v>
          </cell>
          <cell r="G1673" t="str">
            <v>Boksburg</v>
          </cell>
          <cell r="H1673" t="str">
            <v/>
          </cell>
          <cell r="I1673" t="str">
            <v/>
          </cell>
          <cell r="J1673" t="str">
            <v>1459</v>
          </cell>
          <cell r="K1673" t="str">
            <v>+27829241881</v>
          </cell>
          <cell r="L1673" t="str">
            <v>thys.bezuidenhout@za.sabmiller.com</v>
          </cell>
          <cell r="M1673" t="str">
            <v/>
          </cell>
        </row>
        <row r="1674">
          <cell r="A1674" t="str">
            <v>Tiaan Dercksen</v>
          </cell>
          <cell r="B1674" t="str">
            <v/>
          </cell>
          <cell r="C1674" t="str">
            <v/>
          </cell>
          <cell r="D1674" t="str">
            <v>PO Box 6477</v>
          </cell>
          <cell r="E1674" t="str">
            <v>Bailliepark</v>
          </cell>
          <cell r="F1674" t="str">
            <v>Potchefstroom</v>
          </cell>
          <cell r="G1674" t="str">
            <v>2520</v>
          </cell>
          <cell r="H1674" t="str">
            <v/>
          </cell>
          <cell r="I1674" t="str">
            <v/>
          </cell>
          <cell r="J1674" t="str">
            <v/>
          </cell>
          <cell r="K1674" t="str">
            <v>082 667 5053</v>
          </cell>
          <cell r="L1674" t="str">
            <v>tiaan.dercksen@gmail.com</v>
          </cell>
          <cell r="M1674" t="str">
            <v/>
          </cell>
        </row>
        <row r="1675">
          <cell r="A1675" t="str">
            <v>Tim Brown</v>
          </cell>
          <cell r="B1675" t="str">
            <v/>
          </cell>
          <cell r="C1675" t="str">
            <v/>
          </cell>
          <cell r="D1675" t="str">
            <v>43 Lindisfarne St</v>
          </cell>
          <cell r="E1675" t="str">
            <v>Carlisle</v>
          </cell>
          <cell r="F1675" t="str">
            <v>CA1 2ND</v>
          </cell>
          <cell r="G1675" t="str">
            <v>United Kingdom</v>
          </cell>
          <cell r="H1675" t="str">
            <v/>
          </cell>
          <cell r="I1675" t="str">
            <v>+44 122 881 8859</v>
          </cell>
          <cell r="J1675" t="str">
            <v/>
          </cell>
          <cell r="K1675" t="str">
            <v/>
          </cell>
          <cell r="L1675" t="str">
            <v>timjbrown@lineone.net</v>
          </cell>
          <cell r="M1675" t="str">
            <v>timjbrown@lineone.net</v>
          </cell>
        </row>
        <row r="1676">
          <cell r="A1676" t="str">
            <v>Tim Dowling</v>
          </cell>
          <cell r="B1676" t="str">
            <v/>
          </cell>
          <cell r="C1676" t="str">
            <v/>
          </cell>
          <cell r="D1676" t="str">
            <v>17 Lourie road</v>
          </cell>
          <cell r="E1676" t="str">
            <v>Greenhills Randfontein</v>
          </cell>
          <cell r="F1676" t="str">
            <v>Gauteng</v>
          </cell>
          <cell r="G1676" t="str">
            <v>1759</v>
          </cell>
          <cell r="H1676" t="str">
            <v/>
          </cell>
          <cell r="I1676" t="str">
            <v>011 692 2216</v>
          </cell>
          <cell r="J1676" t="str">
            <v/>
          </cell>
          <cell r="K1676" t="str">
            <v>083 655 5554</v>
          </cell>
          <cell r="L1676" t="str">
            <v>dowling2sa@gmail.com</v>
          </cell>
          <cell r="M1676" t="str">
            <v>haasbroekh@gmail.com</v>
          </cell>
        </row>
        <row r="1677">
          <cell r="A1677" t="str">
            <v>Tim Elliott</v>
          </cell>
          <cell r="B1677" t="str">
            <v>Nampak Sacks</v>
          </cell>
          <cell r="D1677" t="str">
            <v>PO Box 2047,</v>
          </cell>
          <cell r="E1677" t="str">
            <v>Mount Edgecombe</v>
          </cell>
          <cell r="F1677">
            <v>4300</v>
          </cell>
          <cell r="I1677" t="str">
            <v>+27 31 4508502</v>
          </cell>
          <cell r="J1677" t="str">
            <v>+27 31 4508510</v>
          </cell>
          <cell r="K1677" t="str">
            <v>082 807 8115</v>
          </cell>
          <cell r="L1677" t="str">
            <v>Tim.Elliot@za.nampak.com</v>
          </cell>
        </row>
        <row r="1678">
          <cell r="A1678" t="str">
            <v>Tim Fincham</v>
          </cell>
          <cell r="D1678" t="str">
            <v>P.O. Box 2369</v>
          </cell>
          <cell r="E1678" t="str">
            <v>Port Alfred</v>
          </cell>
          <cell r="F1678" t="str">
            <v>6170</v>
          </cell>
          <cell r="G1678" t="str">
            <v/>
          </cell>
          <cell r="I1678" t="str">
            <v/>
          </cell>
          <cell r="J1678" t="str">
            <v/>
          </cell>
          <cell r="K1678" t="str">
            <v>083 228 1306</v>
          </cell>
          <cell r="L1678" t="str">
            <v>retirement@telkomsa.net</v>
          </cell>
          <cell r="M1678" t="str">
            <v/>
          </cell>
        </row>
        <row r="1679">
          <cell r="A1679" t="str">
            <v>Tim Haynes</v>
          </cell>
          <cell r="B1679" t="str">
            <v/>
          </cell>
          <cell r="C1679" t="str">
            <v/>
          </cell>
          <cell r="D1679" t="str">
            <v>16 North Street,</v>
          </cell>
          <cell r="E1679" t="str">
            <v>Titchmarsh, 'Kettering</v>
          </cell>
          <cell r="F1679" t="str">
            <v>Northants, 'NN143DH</v>
          </cell>
          <cell r="G1679" t="str">
            <v>Great Britain</v>
          </cell>
          <cell r="H1679" t="str">
            <v/>
          </cell>
          <cell r="I1679" t="str">
            <v>+44797 482 0873</v>
          </cell>
          <cell r="J1679" t="str">
            <v/>
          </cell>
          <cell r="K1679" t="str">
            <v/>
          </cell>
          <cell r="L1679" t="str">
            <v>tmh_38@hotmail.com</v>
          </cell>
          <cell r="M1679" t="str">
            <v/>
          </cell>
        </row>
        <row r="1680">
          <cell r="A1680" t="str">
            <v>Tim Mansell</v>
          </cell>
          <cell r="B1680" t="str">
            <v>The Idaho Angler</v>
          </cell>
          <cell r="C1680" t="str">
            <v/>
          </cell>
          <cell r="D1680" t="str">
            <v>1682 S Vista Ave </v>
          </cell>
          <cell r="E1680" t="str">
            <v xml:space="preserve">Boise </v>
          </cell>
          <cell r="F1680" t="str">
            <v>ID 83705</v>
          </cell>
          <cell r="G1680" t="str">
            <v>USA</v>
          </cell>
          <cell r="H1680" t="str">
            <v/>
          </cell>
          <cell r="I1680" t="str">
            <v>+1 208-389-9957</v>
          </cell>
          <cell r="J1680" t="str">
            <v/>
          </cell>
          <cell r="K1680" t="str">
            <v/>
          </cell>
          <cell r="L1680" t="str">
            <v>tmansell@idahoangler.com</v>
          </cell>
          <cell r="M1680" t="str">
            <v/>
          </cell>
        </row>
        <row r="1681">
          <cell r="A1681" t="str">
            <v>Tim Pike</v>
          </cell>
          <cell r="B1681" t="str">
            <v/>
          </cell>
          <cell r="C1681" t="str">
            <v/>
          </cell>
          <cell r="D1681" t="str">
            <v>3 Highbank Gardens</v>
          </cell>
          <cell r="E1681" t="str">
            <v>Fordingbridge</v>
          </cell>
          <cell r="F1681" t="str">
            <v>Hampshire</v>
          </cell>
          <cell r="G1681" t="str">
            <v>SP6 1BF. United Kingdom</v>
          </cell>
          <cell r="H1681" t="str">
            <v/>
          </cell>
          <cell r="I1681" t="str">
            <v>+44 78 332 4472</v>
          </cell>
          <cell r="J1681" t="str">
            <v/>
          </cell>
          <cell r="K1681" t="str">
            <v>+44 778 332 4472</v>
          </cell>
          <cell r="L1681" t="str">
            <v>piketimothy@mac.com</v>
          </cell>
          <cell r="M1681" t="str">
            <v>piketimothy@mac.com</v>
          </cell>
        </row>
        <row r="1682">
          <cell r="A1682" t="str">
            <v>Tim Porter</v>
          </cell>
          <cell r="B1682" t="str">
            <v xml:space="preserve">Rosetta Roastery </v>
          </cell>
          <cell r="C1682" t="str">
            <v/>
          </cell>
          <cell r="D1682" t="str">
            <v xml:space="preserve">97 Bree Street, </v>
          </cell>
          <cell r="E1682" t="str">
            <v xml:space="preserve">C/o Bree Street and Shortmarket Street, </v>
          </cell>
          <cell r="F1682" t="str">
            <v/>
          </cell>
          <cell r="G1682" t="str">
            <v>Capetown</v>
          </cell>
          <cell r="H1682" t="str">
            <v>4600256962</v>
          </cell>
          <cell r="I1682" t="str">
            <v>+27 21 447 4099</v>
          </cell>
          <cell r="J1682" t="str">
            <v/>
          </cell>
          <cell r="K1682" t="str">
            <v>+27 61 290 9548</v>
          </cell>
          <cell r="L1682" t="str">
            <v>tim@rosettaroastery.com</v>
          </cell>
          <cell r="M1682" t="str">
            <v/>
          </cell>
        </row>
        <row r="1683">
          <cell r="A1683" t="str">
            <v>Tim Trengrove</v>
          </cell>
          <cell r="D1683" t="str">
            <v>4 Garden Road,</v>
          </cell>
          <cell r="E1683" t="str">
            <v>Northland,</v>
          </cell>
          <cell r="F1683" t="str">
            <v>Wellington 6012</v>
          </cell>
          <cell r="G1683" t="str">
            <v>NEW ZEALAND </v>
          </cell>
          <cell r="I1683" t="str">
            <v/>
          </cell>
          <cell r="J1683" t="str">
            <v/>
          </cell>
          <cell r="K1683" t="str">
            <v/>
          </cell>
          <cell r="L1683" t="str">
            <v>tim.trengrove@gmail.com</v>
          </cell>
          <cell r="M1683" t="str">
            <v/>
          </cell>
        </row>
        <row r="1684">
          <cell r="A1684" t="str">
            <v>Tim Unger</v>
          </cell>
          <cell r="D1684" t="str">
            <v/>
          </cell>
          <cell r="E1684" t="str">
            <v/>
          </cell>
          <cell r="F1684" t="str">
            <v/>
          </cell>
          <cell r="G1684" t="str">
            <v>Australia</v>
          </cell>
          <cell r="I1684" t="str">
            <v/>
          </cell>
          <cell r="J1684" t="str">
            <v/>
          </cell>
          <cell r="K1684" t="str">
            <v/>
          </cell>
          <cell r="L1684" t="str">
            <v/>
          </cell>
          <cell r="M1684" t="str">
            <v/>
          </cell>
        </row>
        <row r="1685">
          <cell r="A1685" t="str">
            <v>Tim Wang</v>
          </cell>
          <cell r="B1685" t="str">
            <v>Another Fly Story Pte Ltd.</v>
          </cell>
          <cell r="C1685" t="str">
            <v>Attn: Henry Lau / Lim Wei Da</v>
          </cell>
          <cell r="D1685" t="str">
            <v>Block 465, Attn: Henry Lau / Lim Wei Da</v>
          </cell>
          <cell r="E1685" t="str">
            <v>North Bridge Road #02-5047</v>
          </cell>
          <cell r="F1685" t="str">
            <v>191465</v>
          </cell>
          <cell r="G1685" t="str">
            <v xml:space="preserve">Singapore </v>
          </cell>
          <cell r="H1685" t="str">
            <v/>
          </cell>
          <cell r="I1685" t="str">
            <v>+65 6291 0553</v>
          </cell>
          <cell r="J1685" t="str">
            <v/>
          </cell>
          <cell r="K1685" t="str">
            <v>+ 64 21668048</v>
          </cell>
          <cell r="L1685" t="str">
            <v>flyfishingjunkieoutdoor@hotmail.com</v>
          </cell>
          <cell r="M1685" t="str">
            <v/>
          </cell>
        </row>
        <row r="1686">
          <cell r="A1686" t="str">
            <v>Tim Williamson</v>
          </cell>
          <cell r="B1686" t="str">
            <v/>
          </cell>
          <cell r="C1686" t="str">
            <v/>
          </cell>
          <cell r="D1686" t="str">
            <v/>
          </cell>
          <cell r="E1686" t="str">
            <v/>
          </cell>
          <cell r="F1686" t="str">
            <v/>
          </cell>
          <cell r="G1686" t="str">
            <v/>
          </cell>
          <cell r="H1686" t="str">
            <v/>
          </cell>
          <cell r="I1686" t="str">
            <v>033 239 0725</v>
          </cell>
          <cell r="J1686" t="str">
            <v/>
          </cell>
          <cell r="K1686" t="str">
            <v>083 257 1496</v>
          </cell>
          <cell r="L1686" t="str">
            <v>timwilliamson@vodamail.co.za</v>
          </cell>
          <cell r="M1686" t="str">
            <v/>
          </cell>
        </row>
        <row r="1687">
          <cell r="A1687" t="str">
            <v>Timothy Gee</v>
          </cell>
          <cell r="B1687" t="str">
            <v>Rev. Timothy W Gee,</v>
          </cell>
          <cell r="D1687" t="str">
            <v>702/97 Brompton Rd.,</v>
          </cell>
          <cell r="E1687" t="str">
            <v>Kensington</v>
          </cell>
          <cell r="F1687" t="str">
            <v>NSW 2033</v>
          </cell>
          <cell r="G1687" t="str">
            <v>AUSTRALIA</v>
          </cell>
          <cell r="L1687" t="str">
            <v xml:space="preserve"> timwgee@gmail.com</v>
          </cell>
        </row>
        <row r="1688">
          <cell r="A1688" t="str">
            <v>Tobias Löfström</v>
          </cell>
          <cell r="D1688" t="str">
            <v>Hammarby Alle 40</v>
          </cell>
          <cell r="E1688" t="str">
            <v>120 61 Stockholm</v>
          </cell>
          <cell r="F1688" t="str">
            <v>Sweden</v>
          </cell>
          <cell r="L1688" t="str">
            <v>tobias.lofstrom@gmail.com</v>
          </cell>
        </row>
        <row r="1689">
          <cell r="A1689" t="str">
            <v>Tobias Schwalm</v>
          </cell>
          <cell r="B1689" t="str">
            <v/>
          </cell>
          <cell r="C1689" t="str">
            <v/>
          </cell>
          <cell r="D1689" t="str">
            <v>Zahnarztpraxis</v>
          </cell>
          <cell r="E1689" t="str">
            <v>Hessenallee 3</v>
          </cell>
          <cell r="F1689" t="str">
            <v>34613 Schwalmstadt</v>
          </cell>
          <cell r="G1689" t="str">
            <v>Germany</v>
          </cell>
          <cell r="H1689" t="str">
            <v/>
          </cell>
          <cell r="I1689" t="str">
            <v/>
          </cell>
          <cell r="J1689" t="str">
            <v/>
          </cell>
          <cell r="K1689" t="str">
            <v>+491732841707</v>
          </cell>
          <cell r="L1689" t="str">
            <v>tobiasschwalm@zahnarztpraxis-schwalm.de</v>
          </cell>
          <cell r="M1689" t="str">
            <v>tobiasschwalm@zahnarztpraxis-schwalm.de</v>
          </cell>
        </row>
        <row r="1690">
          <cell r="A1690" t="str">
            <v>Toby Merigan</v>
          </cell>
          <cell r="B1690" t="str">
            <v/>
          </cell>
          <cell r="C1690" t="str">
            <v/>
          </cell>
          <cell r="D1690" t="str">
            <v>C/O Funky Products Ltd</v>
          </cell>
          <cell r="E1690" t="str">
            <v>Unit 1 Old Engineers Workshops</v>
          </cell>
          <cell r="F1690" t="str">
            <v>Taunton Station,  'Taunton</v>
          </cell>
          <cell r="G1690" t="str">
            <v>Somerset,  'TA11QP,   UK</v>
          </cell>
          <cell r="H1690" t="str">
            <v/>
          </cell>
          <cell r="I1690" t="str">
            <v/>
          </cell>
          <cell r="J1690" t="str">
            <v/>
          </cell>
          <cell r="K1690" t="str">
            <v/>
          </cell>
          <cell r="L1690" t="str">
            <v>toby@funky-products.com</v>
          </cell>
          <cell r="M1690" t="str">
            <v/>
          </cell>
        </row>
        <row r="1691">
          <cell r="A1691" t="str">
            <v>Todd Parker</v>
          </cell>
          <cell r="B1691" t="str">
            <v/>
          </cell>
          <cell r="C1691" t="str">
            <v/>
          </cell>
          <cell r="D1691" t="str">
            <v>3336 Vista Rocosa</v>
          </cell>
          <cell r="E1691" t="str">
            <v xml:space="preserve">Escondido, </v>
          </cell>
          <cell r="F1691" t="str">
            <v>CA 92029</v>
          </cell>
          <cell r="G1691" t="str">
            <v>USA</v>
          </cell>
          <cell r="H1691" t="str">
            <v/>
          </cell>
          <cell r="I1691" t="str">
            <v/>
          </cell>
          <cell r="J1691" t="str">
            <v/>
          </cell>
          <cell r="K1691" t="str">
            <v>+1 760 703 7362</v>
          </cell>
          <cell r="L1691" t="str">
            <v>parker.todd@gmail.com</v>
          </cell>
          <cell r="M1691" t="str">
            <v>parker.todd@gmail.com</v>
          </cell>
        </row>
        <row r="1692">
          <cell r="A1692" t="str">
            <v>Todd S. Harris</v>
          </cell>
          <cell r="B1692" t="str">
            <v/>
          </cell>
          <cell r="C1692" t="str">
            <v/>
          </cell>
          <cell r="D1692" t="str">
            <v>1149 Chesterfield Lane</v>
          </cell>
          <cell r="E1692" t="str">
            <v xml:space="preserve">Grayslake, </v>
          </cell>
          <cell r="F1692" t="str">
            <v>Illinois 60030</v>
          </cell>
          <cell r="G1692" t="str">
            <v>USA</v>
          </cell>
          <cell r="H1692" t="str">
            <v/>
          </cell>
          <cell r="I1692" t="str">
            <v>+1 847-548-7928</v>
          </cell>
          <cell r="J1692" t="str">
            <v/>
          </cell>
          <cell r="K1692" t="str">
            <v/>
          </cell>
          <cell r="L1692" t="str">
            <v>t_kharris@sbcglobal.net</v>
          </cell>
          <cell r="M1692" t="str">
            <v>t_kharris@sbcglobal.net</v>
          </cell>
        </row>
        <row r="1693">
          <cell r="A1693" t="str">
            <v>Todd Tose</v>
          </cell>
          <cell r="D1693" t="str">
            <v>295 Alder St</v>
          </cell>
          <cell r="E1693" t="str">
            <v>Arroyo Grande</v>
          </cell>
          <cell r="F1693" t="str">
            <v>California 93420</v>
          </cell>
          <cell r="G1693" t="str">
            <v>USA</v>
          </cell>
          <cell r="I1693" t="str">
            <v>+1 805 904 5288</v>
          </cell>
          <cell r="J1693" t="str">
            <v>+1 805 489 0412</v>
          </cell>
          <cell r="K1693" t="str">
            <v/>
          </cell>
          <cell r="L1693" t="str">
            <v>trtflyfisher@charter.net</v>
          </cell>
          <cell r="M1693" t="str">
            <v>trtflyfisher@charter.net</v>
          </cell>
        </row>
        <row r="1694">
          <cell r="A1694" t="str">
            <v>Tom Aardahl</v>
          </cell>
          <cell r="B1694" t="str">
            <v/>
          </cell>
          <cell r="C1694" t="str">
            <v/>
          </cell>
          <cell r="D1694" t="str">
            <v>Rokkeveien 2</v>
          </cell>
          <cell r="E1694" t="str">
            <v>1779 Halden</v>
          </cell>
          <cell r="F1694" t="str">
            <v>NORWAY</v>
          </cell>
          <cell r="G1694" t="str">
            <v/>
          </cell>
          <cell r="H1694" t="str">
            <v/>
          </cell>
          <cell r="I1694" t="str">
            <v>+47 9077 3631</v>
          </cell>
          <cell r="J1694" t="str">
            <v/>
          </cell>
          <cell r="K1694" t="str">
            <v>+47 9077 3631</v>
          </cell>
          <cell r="L1694" t="str">
            <v>taa@halden.net</v>
          </cell>
          <cell r="M1694" t="str">
            <v>taa@halden.net</v>
          </cell>
        </row>
        <row r="1695">
          <cell r="A1695" t="str">
            <v>Tom Arne Pettersen</v>
          </cell>
          <cell r="B1695" t="str">
            <v/>
          </cell>
          <cell r="C1695" t="str">
            <v/>
          </cell>
          <cell r="D1695" t="str">
            <v>Alv kjøsveg 5b</v>
          </cell>
          <cell r="E1695" t="str">
            <v>2340 Løten</v>
          </cell>
          <cell r="F1695" t="str">
            <v>Norway</v>
          </cell>
          <cell r="G1695" t="str">
            <v/>
          </cell>
          <cell r="H1695" t="str">
            <v/>
          </cell>
          <cell r="I1695" t="str">
            <v/>
          </cell>
          <cell r="J1695" t="str">
            <v/>
          </cell>
          <cell r="K1695" t="str">
            <v/>
          </cell>
          <cell r="L1695" t="str">
            <v>tomanr1@hotmail.com</v>
          </cell>
          <cell r="M1695" t="str">
            <v/>
          </cell>
        </row>
        <row r="1696">
          <cell r="A1696" t="str">
            <v>Tom Boone</v>
          </cell>
          <cell r="D1696" t="str">
            <v>1145 North 28th Street</v>
          </cell>
          <cell r="E1696" t="str">
            <v xml:space="preserve">Springfield, </v>
          </cell>
          <cell r="F1696" t="str">
            <v>Oregon 97477</v>
          </cell>
          <cell r="G1696" t="str">
            <v>USA</v>
          </cell>
          <cell r="I1696" t="str">
            <v>+1 503 726 1497</v>
          </cell>
          <cell r="J1696" t="str">
            <v>+1 503 726 0313</v>
          </cell>
          <cell r="L1696" t="str">
            <v>boonemachine@cswinet.com</v>
          </cell>
        </row>
        <row r="1697">
          <cell r="A1697" t="str">
            <v>Tom Galloway</v>
          </cell>
          <cell r="D1697" t="str">
            <v>13 Colston Ave</v>
          </cell>
          <cell r="E1697" t="str">
            <v>Sherbrooke</v>
          </cell>
          <cell r="F1697" t="str">
            <v>Victoria 3789</v>
          </cell>
          <cell r="G1697" t="str">
            <v>Australia</v>
          </cell>
          <cell r="I1697" t="str">
            <v/>
          </cell>
          <cell r="J1697" t="str">
            <v/>
          </cell>
          <cell r="K1697" t="str">
            <v>0438 461 353</v>
          </cell>
          <cell r="L1697" t="str">
            <v>t.galloway4@bigpond.com</v>
          </cell>
          <cell r="M1697" t="str">
            <v/>
          </cell>
        </row>
        <row r="1698">
          <cell r="A1698" t="str">
            <v>Tom Gorman</v>
          </cell>
          <cell r="D1698" t="str">
            <v xml:space="preserve">26th Floor </v>
          </cell>
          <cell r="E1698" t="str">
            <v>Western Harbour Centre</v>
          </cell>
          <cell r="F1698" t="str">
            <v>181 Connaught Road West</v>
          </cell>
          <cell r="G1698" t="str">
            <v>Hong Kong , China</v>
          </cell>
          <cell r="L1698" t="str">
            <v>tgorman@cci.com.hk</v>
          </cell>
        </row>
        <row r="1699">
          <cell r="A1699" t="str">
            <v xml:space="preserve">Tom Ivey </v>
          </cell>
          <cell r="D1699" t="str">
            <v xml:space="preserve">2187 Grandin Rd </v>
          </cell>
          <cell r="E1699" t="str">
            <v>Cincinnati ,</v>
          </cell>
          <cell r="F1699" t="str">
            <v xml:space="preserve">Ohio </v>
          </cell>
          <cell r="G1699">
            <v>4520</v>
          </cell>
          <cell r="I1699" t="str">
            <v/>
          </cell>
          <cell r="J1699" t="str">
            <v/>
          </cell>
          <cell r="K1699" t="str">
            <v/>
          </cell>
          <cell r="L1699" t="str">
            <v>grandindad@aol.com</v>
          </cell>
          <cell r="M1699" t="str">
            <v/>
          </cell>
        </row>
        <row r="1700">
          <cell r="A1700" t="str">
            <v>Tom Karrow</v>
          </cell>
          <cell r="B1700" t="str">
            <v/>
          </cell>
          <cell r="C1700" t="str">
            <v/>
          </cell>
          <cell r="D1700" t="str">
            <v>1 Touts Grove Hill</v>
          </cell>
          <cell r="E1700" t="str">
            <v xml:space="preserve">Kincardine, </v>
          </cell>
          <cell r="F1700" t="str">
            <v>Ontario  ON N2Z 0B3</v>
          </cell>
          <cell r="G1700" t="str">
            <v>Canada</v>
          </cell>
          <cell r="H1700" t="str">
            <v/>
          </cell>
          <cell r="I1700" t="str">
            <v>+1 519 386 1130</v>
          </cell>
          <cell r="J1700" t="str">
            <v/>
          </cell>
          <cell r="K1700" t="str">
            <v/>
          </cell>
          <cell r="L1700" t="str">
            <v>tomkarrow@gmail.com</v>
          </cell>
          <cell r="M1700" t="str">
            <v/>
          </cell>
        </row>
        <row r="1701">
          <cell r="A1701" t="str">
            <v>Tom Mason</v>
          </cell>
          <cell r="B1701" t="str">
            <v>Dudutech</v>
          </cell>
          <cell r="C1701" t="str">
            <v/>
          </cell>
          <cell r="D1701" t="str">
            <v>Kingfisher Farm,</v>
          </cell>
          <cell r="E1701" t="str">
            <v>Moi South Lake Road,</v>
          </cell>
          <cell r="F1701" t="str">
            <v>Naivasha, 20117</v>
          </cell>
          <cell r="G1701" t="str">
            <v>Kenya</v>
          </cell>
          <cell r="H1701" t="str">
            <v/>
          </cell>
          <cell r="I1701" t="str">
            <v/>
          </cell>
          <cell r="J1701" t="str">
            <v/>
          </cell>
          <cell r="K1701" t="str">
            <v>+25 472 830 5750</v>
          </cell>
          <cell r="L1701" t="str">
            <v>tom.mason@dudutech.com</v>
          </cell>
          <cell r="M1701" t="str">
            <v/>
          </cell>
        </row>
        <row r="1702">
          <cell r="A1702" t="str">
            <v>Tom Nakashima</v>
          </cell>
          <cell r="B1702" t="str">
            <v/>
          </cell>
          <cell r="C1702" t="str">
            <v/>
          </cell>
          <cell r="D1702" t="str">
            <v>918 Lake Tahoe Ct.</v>
          </cell>
          <cell r="E1702" t="str">
            <v xml:space="preserve">San Jose, </v>
          </cell>
          <cell r="F1702" t="str">
            <v>CA  95123</v>
          </cell>
          <cell r="G1702" t="str">
            <v>USA</v>
          </cell>
          <cell r="H1702" t="str">
            <v/>
          </cell>
          <cell r="I1702" t="str">
            <v>+1 4088963089</v>
          </cell>
          <cell r="J1702" t="str">
            <v/>
          </cell>
          <cell r="K1702" t="str">
            <v/>
          </cell>
          <cell r="L1702" t="str">
            <v>talan54@gmail.com</v>
          </cell>
          <cell r="M1702" t="str">
            <v>albertdenty007@gmail.com</v>
          </cell>
        </row>
        <row r="1703">
          <cell r="A1703" t="str">
            <v>Tom Sowry</v>
          </cell>
          <cell r="B1703" t="str">
            <v>NITRALIFE SA (PTY) LTD</v>
          </cell>
          <cell r="D1703" t="str">
            <v>8 Shrewsbury street</v>
          </cell>
          <cell r="E1703" t="str">
            <v>Bryanston</v>
          </cell>
          <cell r="F1703" t="str">
            <v>Sandton</v>
          </cell>
          <cell r="G1703" t="str">
            <v>Gauteng.</v>
          </cell>
          <cell r="I1703" t="str">
            <v>011 463 0750</v>
          </cell>
          <cell r="J1703" t="str">
            <v>011 706 5713</v>
          </cell>
          <cell r="K1703" t="str">
            <v>082 822 2220</v>
          </cell>
          <cell r="L1703" t="str">
            <v>tom@nitralife.co.za</v>
          </cell>
        </row>
        <row r="1704">
          <cell r="A1704" t="str">
            <v>Tom Sutcliffe</v>
          </cell>
          <cell r="D1704" t="str">
            <v>7 Evergreen Road</v>
          </cell>
          <cell r="E1704" t="str">
            <v>Newlands</v>
          </cell>
          <cell r="F1704" t="str">
            <v>7700</v>
          </cell>
          <cell r="G1704" t="str">
            <v>Cape Town</v>
          </cell>
          <cell r="I1704" t="str">
            <v/>
          </cell>
          <cell r="J1704" t="str">
            <v/>
          </cell>
          <cell r="K1704" t="str">
            <v>082 8041352</v>
          </cell>
          <cell r="L1704" t="str">
            <v>sutcliffe@mweb.co.za</v>
          </cell>
          <cell r="M1704" t="str">
            <v/>
          </cell>
        </row>
        <row r="1705">
          <cell r="A1705" t="str">
            <v>Tom Sutcliffe ..</v>
          </cell>
          <cell r="D1705" t="str">
            <v>PO Box 600</v>
          </cell>
          <cell r="E1705" t="str">
            <v>Rondebosch</v>
          </cell>
          <cell r="F1705" t="str">
            <v>7701</v>
          </cell>
          <cell r="G1705" t="str">
            <v>Cape Town</v>
          </cell>
          <cell r="I1705" t="str">
            <v/>
          </cell>
          <cell r="J1705" t="str">
            <v/>
          </cell>
          <cell r="K1705" t="str">
            <v>082 8041352</v>
          </cell>
          <cell r="L1705" t="str">
            <v>sutcliffe@mweb.co.za</v>
          </cell>
          <cell r="M1705" t="str">
            <v/>
          </cell>
        </row>
        <row r="1706">
          <cell r="A1706" t="str">
            <v>Tom Watson</v>
          </cell>
          <cell r="D1706" t="str">
            <v>PO Box 2133</v>
          </cell>
          <cell r="E1706" t="str">
            <v>Palmyra D.C.</v>
          </cell>
          <cell r="F1706" t="str">
            <v>WA 6961</v>
          </cell>
          <cell r="G1706" t="str">
            <v>Australia</v>
          </cell>
          <cell r="I1706" t="str">
            <v>0418 935 175</v>
          </cell>
          <cell r="J1706" t="str">
            <v/>
          </cell>
          <cell r="K1706" t="str">
            <v>0418 935 175</v>
          </cell>
          <cell r="L1706" t="str">
            <v>thomas.watson64@gmail.com</v>
          </cell>
          <cell r="M1706" t="str">
            <v>thomas.watson1@bigpond.com</v>
          </cell>
        </row>
        <row r="1707">
          <cell r="A1707" t="str">
            <v>Tommy van der Merwe</v>
          </cell>
          <cell r="B1707" t="str">
            <v/>
          </cell>
          <cell r="C1707" t="str">
            <v/>
          </cell>
          <cell r="D1707" t="str">
            <v xml:space="preserve">89 6th Street C/O 11th Ave </v>
          </cell>
          <cell r="E1707" t="str">
            <v xml:space="preserve">Boksburg North </v>
          </cell>
          <cell r="F1707" t="str">
            <v/>
          </cell>
          <cell r="G1707" t="str">
            <v>1459</v>
          </cell>
          <cell r="H1707" t="str">
            <v/>
          </cell>
          <cell r="I1707" t="str">
            <v/>
          </cell>
          <cell r="J1707" t="str">
            <v/>
          </cell>
          <cell r="K1707" t="str">
            <v xml:space="preserve">084 840 2350 </v>
          </cell>
          <cell r="L1707" t="str">
            <v>tommy@diamond-motors.co.za</v>
          </cell>
          <cell r="M1707" t="str">
            <v/>
          </cell>
        </row>
        <row r="1708">
          <cell r="A1708" t="str">
            <v>Tomonori Higashi</v>
          </cell>
          <cell r="B1708" t="str">
            <v/>
          </cell>
          <cell r="C1708" t="str">
            <v/>
          </cell>
          <cell r="D1708" t="str">
            <v>1-20-1-C5 Azamino Minami</v>
          </cell>
          <cell r="E1708" t="str">
            <v>Aoba, Yokohama</v>
          </cell>
          <cell r="F1708" t="str">
            <v xml:space="preserve">225-0012 </v>
          </cell>
          <cell r="G1708" t="str">
            <v>JAPAN</v>
          </cell>
          <cell r="H1708" t="str">
            <v/>
          </cell>
          <cell r="I1708" t="str">
            <v>+81-90-8046-3881</v>
          </cell>
          <cell r="J1708" t="str">
            <v/>
          </cell>
          <cell r="K1708" t="str">
            <v/>
          </cell>
          <cell r="L1708" t="str">
            <v>tbillh@gmail.com</v>
          </cell>
          <cell r="M1708" t="str">
            <v>billfish@v01.itscom.net</v>
          </cell>
        </row>
        <row r="1709">
          <cell r="A1709" t="str">
            <v>Tony</v>
          </cell>
          <cell r="K1709" t="str">
            <v>082 322 9730</v>
          </cell>
        </row>
        <row r="1710">
          <cell r="A1710" t="str">
            <v>Tony Bailey</v>
          </cell>
          <cell r="D1710" t="str">
            <v xml:space="preserve">PO Box 531 </v>
          </cell>
          <cell r="E1710" t="str">
            <v>Shelly Beach</v>
          </cell>
          <cell r="F1710">
            <v>4265</v>
          </cell>
          <cell r="K1710" t="str">
            <v>083 255 9760</v>
          </cell>
          <cell r="L1710" t="str">
            <v>tony.bailey@imaginet.co.za</v>
          </cell>
        </row>
        <row r="1711">
          <cell r="A1711" t="str">
            <v xml:space="preserve">Tony Fischer </v>
          </cell>
          <cell r="D1711" t="str">
            <v>230 NW Troost St. </v>
          </cell>
          <cell r="E1711" t="str">
            <v xml:space="preserve">Roseburg, </v>
          </cell>
          <cell r="F1711" t="str">
            <v>Oregon 97471</v>
          </cell>
          <cell r="G1711" t="str">
            <v>USA</v>
          </cell>
          <cell r="L1711" t="str">
            <v>tfisch@mcsi.net</v>
          </cell>
        </row>
        <row r="1712">
          <cell r="A1712" t="str">
            <v>Tony Jericevich</v>
          </cell>
          <cell r="B1712" t="str">
            <v/>
          </cell>
          <cell r="C1712" t="str">
            <v/>
          </cell>
          <cell r="D1712" t="str">
            <v>23 Ambleside Village</v>
          </cell>
          <cell r="E1712" t="str">
            <v>C/r Kambebo and Bokmakirie Str.</v>
          </cell>
          <cell r="F1712" t="str">
            <v>KNYSNA</v>
          </cell>
          <cell r="G1712" t="str">
            <v>'6570</v>
          </cell>
          <cell r="H1712" t="str">
            <v/>
          </cell>
          <cell r="I1712" t="str">
            <v/>
          </cell>
          <cell r="J1712" t="str">
            <v/>
          </cell>
          <cell r="K1712" t="str">
            <v>082 376 7467</v>
          </cell>
          <cell r="L1712" t="str">
            <v>tonyjerich@gmail.com</v>
          </cell>
          <cell r="M1712" t="str">
            <v/>
          </cell>
        </row>
        <row r="1713">
          <cell r="A1713" t="str">
            <v>Tony Kietzman</v>
          </cell>
          <cell r="D1713" t="str">
            <v xml:space="preserve">PO Box 35, </v>
          </cell>
          <cell r="E1713" t="str">
            <v xml:space="preserve">Rhodes </v>
          </cell>
          <cell r="F1713" t="str">
            <v>9787</v>
          </cell>
          <cell r="G1713" t="str">
            <v/>
          </cell>
          <cell r="I1713" t="str">
            <v/>
          </cell>
          <cell r="J1713" t="str">
            <v/>
          </cell>
          <cell r="K1713" t="str">
            <v/>
          </cell>
          <cell r="L1713" t="str">
            <v>tonykietzman@webmail.co.za</v>
          </cell>
          <cell r="M1713" t="str">
            <v/>
          </cell>
        </row>
        <row r="1714">
          <cell r="A1714" t="str">
            <v>Tony Schender</v>
          </cell>
          <cell r="B1714" t="str">
            <v/>
          </cell>
          <cell r="C1714" t="str">
            <v/>
          </cell>
          <cell r="D1714" t="str">
            <v>806 NW 16th Street</v>
          </cell>
          <cell r="E1714" t="str">
            <v>Oklahoma City, OK 73106</v>
          </cell>
          <cell r="F1714" t="str">
            <v>United States</v>
          </cell>
          <cell r="G1714" t="str">
            <v/>
          </cell>
          <cell r="H1714" t="str">
            <v/>
          </cell>
          <cell r="I1714" t="str">
            <v>(405) 755-4466</v>
          </cell>
          <cell r="J1714" t="str">
            <v/>
          </cell>
          <cell r="K1714" t="str">
            <v>(405) 755-4466</v>
          </cell>
          <cell r="L1714" t="str">
            <v>aussieirrigation@gmail.com</v>
          </cell>
          <cell r="M1714" t="str">
            <v>aussieirrigation@gmail.com</v>
          </cell>
        </row>
        <row r="1715">
          <cell r="A1715" t="str">
            <v>Tony Sharples</v>
          </cell>
          <cell r="D1715" t="str">
            <v>Unit 633</v>
          </cell>
          <cell r="E1715" t="str">
            <v>Amber Valley</v>
          </cell>
          <cell r="F1715" t="str">
            <v>Howick</v>
          </cell>
          <cell r="G1715" t="str">
            <v>3290</v>
          </cell>
          <cell r="I1715" t="str">
            <v/>
          </cell>
          <cell r="J1715" t="str">
            <v/>
          </cell>
          <cell r="K1715" t="str">
            <v/>
          </cell>
          <cell r="L1715" t="str">
            <v>sharples@iuncapped.co.za</v>
          </cell>
          <cell r="M1715" t="str">
            <v/>
          </cell>
        </row>
        <row r="1716">
          <cell r="A1716" t="str">
            <v>Travis Hanratty</v>
          </cell>
          <cell r="B1716" t="str">
            <v/>
          </cell>
          <cell r="C1716" t="str">
            <v/>
          </cell>
          <cell r="D1716" t="str">
            <v xml:space="preserve">Barry Hanratty </v>
          </cell>
          <cell r="E1716" t="str">
            <v>+27 83 564 6729</v>
          </cell>
          <cell r="F1716" t="str">
            <v>Postnet long beach mall </v>
          </cell>
          <cell r="G1716" t="str">
            <v>Noordhoek</v>
          </cell>
          <cell r="H1716" t="str">
            <v/>
          </cell>
          <cell r="I1716" t="str">
            <v/>
          </cell>
          <cell r="J1716" t="str">
            <v/>
          </cell>
          <cell r="K1716" t="str">
            <v>+27 83 527 9098</v>
          </cell>
          <cell r="L1716" t="str">
            <v/>
          </cell>
          <cell r="M1716" t="str">
            <v/>
          </cell>
        </row>
        <row r="1717">
          <cell r="A1717" t="str">
            <v>Trevor Bourne</v>
          </cell>
          <cell r="C1717" t="str">
            <v>Rodbuilder.co.uk</v>
          </cell>
          <cell r="D1717" t="str">
            <v>33 Rymill Road</v>
          </cell>
          <cell r="E1717" t="str">
            <v>St Leonards on Sea </v>
          </cell>
          <cell r="F1717" t="str">
            <v>East Sussex</v>
          </cell>
          <cell r="G1717" t="str">
            <v>Tn38 9ef</v>
          </cell>
          <cell r="L1717" t="str">
            <v>trevor@rodbuilder.co.uk</v>
          </cell>
        </row>
        <row r="1718">
          <cell r="A1718" t="str">
            <v>Trevor Freestone</v>
          </cell>
          <cell r="B1718" t="str">
            <v/>
          </cell>
          <cell r="C1718" t="str">
            <v/>
          </cell>
          <cell r="D1718" t="str">
            <v>PO Box 288</v>
          </cell>
          <cell r="E1718" t="str">
            <v>Ladanna</v>
          </cell>
          <cell r="F1718" t="str">
            <v>Polokwane</v>
          </cell>
          <cell r="G1718" t="str">
            <v>0704</v>
          </cell>
          <cell r="H1718" t="str">
            <v/>
          </cell>
          <cell r="I1718" t="str">
            <v>0829357470</v>
          </cell>
          <cell r="J1718" t="str">
            <v/>
          </cell>
          <cell r="K1718" t="str">
            <v>0829357470</v>
          </cell>
          <cell r="L1718" t="str">
            <v>trevorf@hillary.co.za</v>
          </cell>
          <cell r="M1718" t="str">
            <v/>
          </cell>
        </row>
        <row r="1719">
          <cell r="A1719" t="str">
            <v>Trevor Furness</v>
          </cell>
          <cell r="B1719" t="str">
            <v/>
          </cell>
          <cell r="C1719" t="str">
            <v/>
          </cell>
          <cell r="D1719" t="str">
            <v/>
          </cell>
          <cell r="E1719" t="str">
            <v/>
          </cell>
          <cell r="F1719" t="str">
            <v/>
          </cell>
          <cell r="G1719" t="str">
            <v>Doha</v>
          </cell>
          <cell r="H1719" t="str">
            <v/>
          </cell>
          <cell r="I1719" t="str">
            <v/>
          </cell>
          <cell r="J1719" t="str">
            <v/>
          </cell>
          <cell r="K1719" t="str">
            <v>+974 5098 1007</v>
          </cell>
          <cell r="L1719" t="str">
            <v>trevorf@hillary.co.za</v>
          </cell>
          <cell r="M1719" t="str">
            <v/>
          </cell>
        </row>
        <row r="1720">
          <cell r="A1720" t="str">
            <v>Trevor Platt</v>
          </cell>
          <cell r="D1720" t="str">
            <v>Plymouth Marine Laboratory</v>
          </cell>
          <cell r="E1720" t="str">
            <v>Prospect Place, The Hoe</v>
          </cell>
          <cell r="F1720" t="str">
            <v>Plymouth PL1 3DH</v>
          </cell>
          <cell r="G1720" t="str">
            <v>United Kingdom</v>
          </cell>
          <cell r="I1720" t="str">
            <v/>
          </cell>
          <cell r="J1720" t="str">
            <v/>
          </cell>
          <cell r="K1720" t="str">
            <v/>
          </cell>
          <cell r="L1720" t="str">
            <v>tplatt@dal.ca</v>
          </cell>
          <cell r="M1720" t="str">
            <v/>
          </cell>
        </row>
        <row r="1721">
          <cell r="A1721" t="str">
            <v>Trevor Segelke</v>
          </cell>
          <cell r="B1721" t="str">
            <v/>
          </cell>
          <cell r="C1721" t="str">
            <v/>
          </cell>
          <cell r="D1721" t="str">
            <v>1043 E St</v>
          </cell>
          <cell r="E1721" t="str">
            <v>Rio Linda CA 95673</v>
          </cell>
          <cell r="F1721" t="str">
            <v>United States of America</v>
          </cell>
          <cell r="G1721" t="str">
            <v/>
          </cell>
          <cell r="H1721" t="str">
            <v/>
          </cell>
          <cell r="I1721" t="str">
            <v>+1 916-362-1063</v>
          </cell>
          <cell r="J1721" t="str">
            <v/>
          </cell>
          <cell r="K1721" t="str">
            <v/>
          </cell>
          <cell r="L1721" t="str">
            <v>trevor-segelke@sbcglobal.net</v>
          </cell>
          <cell r="M1721" t="str">
            <v/>
          </cell>
        </row>
        <row r="1722">
          <cell r="A1722" t="str">
            <v>Troy Clifton</v>
          </cell>
          <cell r="B1722" t="str">
            <v/>
          </cell>
          <cell r="C1722" t="str">
            <v/>
          </cell>
          <cell r="D1722" t="str">
            <v>21605 w 61st</v>
          </cell>
          <cell r="E1722" t="str">
            <v xml:space="preserve">Shawnee, </v>
          </cell>
          <cell r="F1722" t="str">
            <v>KS 66218</v>
          </cell>
          <cell r="G1722" t="str">
            <v>USA</v>
          </cell>
          <cell r="H1722" t="str">
            <v/>
          </cell>
          <cell r="I1722" t="str">
            <v/>
          </cell>
          <cell r="J1722" t="str">
            <v/>
          </cell>
          <cell r="K1722" t="str">
            <v/>
          </cell>
          <cell r="L1722" t="str">
            <v>cleet0951@yahoo.com</v>
          </cell>
          <cell r="M1722" t="str">
            <v/>
          </cell>
        </row>
        <row r="1723">
          <cell r="A1723" t="str">
            <v>Tudor Caradoc-Davies</v>
          </cell>
          <cell r="B1723" t="str">
            <v/>
          </cell>
          <cell r="C1723" t="str">
            <v/>
          </cell>
          <cell r="D1723" t="str">
            <v>25 Firth Road</v>
          </cell>
          <cell r="E1723" t="str">
            <v>Rondebosch</v>
          </cell>
          <cell r="F1723" t="str">
            <v>Cape Town</v>
          </cell>
          <cell r="G1723" t="str">
            <v>7700</v>
          </cell>
          <cell r="H1723" t="str">
            <v/>
          </cell>
          <cell r="I1723" t="str">
            <v>078 197 9277</v>
          </cell>
          <cell r="J1723" t="str">
            <v/>
          </cell>
          <cell r="K1723" t="str">
            <v>078 197 9277</v>
          </cell>
          <cell r="L1723" t="str">
            <v>tudor@themissionflymag.com</v>
          </cell>
          <cell r="M1723" t="str">
            <v/>
          </cell>
        </row>
        <row r="1724">
          <cell r="A1724" t="str">
            <v>Tven Heyer</v>
          </cell>
          <cell r="D1724" t="str">
            <v>Cowies Hill</v>
          </cell>
          <cell r="F1724" t="str">
            <v>KZN</v>
          </cell>
          <cell r="L1724" t="str">
            <v>Tven.Heyer@reebok.co.za</v>
          </cell>
        </row>
        <row r="1725">
          <cell r="A1725" t="str">
            <v>Ty Knight</v>
          </cell>
          <cell r="B1725" t="str">
            <v/>
          </cell>
          <cell r="C1725" t="str">
            <v/>
          </cell>
          <cell r="D1725" t="str">
            <v xml:space="preserve">60 Shearwater Drive </v>
          </cell>
          <cell r="E1725" t="str">
            <v xml:space="preserve">Marina da Gama, </v>
          </cell>
          <cell r="F1725" t="str">
            <v>Capetown</v>
          </cell>
          <cell r="G1725" t="str">
            <v>7945</v>
          </cell>
          <cell r="H1725" t="str">
            <v/>
          </cell>
          <cell r="I1725" t="str">
            <v/>
          </cell>
          <cell r="J1725" t="str">
            <v/>
          </cell>
          <cell r="K1725" t="str">
            <v>064 904 1508</v>
          </cell>
          <cell r="L1725" t="str">
            <v>tdknight09@gmail.com</v>
          </cell>
          <cell r="M1725" t="str">
            <v/>
          </cell>
        </row>
        <row r="1726">
          <cell r="A1726" t="str">
            <v>Ulf Sievert</v>
          </cell>
          <cell r="D1726" t="str">
            <v>Aurelienstr. 34</v>
          </cell>
          <cell r="E1726" t="str">
            <v>04177 Leipzig</v>
          </cell>
          <cell r="F1726" t="str">
            <v>Germany</v>
          </cell>
          <cell r="G1726" t="str">
            <v/>
          </cell>
          <cell r="I1726" t="str">
            <v>0341-26507082</v>
          </cell>
          <cell r="J1726" t="str">
            <v/>
          </cell>
          <cell r="K1726" t="str">
            <v/>
          </cell>
          <cell r="L1726" t="str">
            <v>flaschenpost@arwen-unterwegs.de</v>
          </cell>
          <cell r="M1726" t="str">
            <v>flaschenpost@arwen-unterwegs.de</v>
          </cell>
        </row>
        <row r="1727">
          <cell r="A1727" t="str">
            <v>Upstream Flyfishing</v>
          </cell>
          <cell r="B1727" t="str">
            <v>Upstream Flyfishing</v>
          </cell>
          <cell r="C1727" t="str">
            <v/>
          </cell>
          <cell r="D1727" t="str">
            <v>274 Main Road</v>
          </cell>
          <cell r="E1727" t="str">
            <v>Kenilworth</v>
          </cell>
          <cell r="F1727" t="str">
            <v>Cape Town</v>
          </cell>
          <cell r="G1727" t="str">
            <v>7708</v>
          </cell>
          <cell r="H1727" t="str">
            <v>4860214883</v>
          </cell>
          <cell r="I1727" t="str">
            <v>+27 (0) 21 762 8007</v>
          </cell>
          <cell r="J1727" t="str">
            <v/>
          </cell>
          <cell r="K1727" t="str">
            <v>076 650 0864</v>
          </cell>
          <cell r="L1727" t="str">
            <v>ellis.david.andrew@gmail.com</v>
          </cell>
          <cell r="M1727" t="str">
            <v>fish@upstreamflyfishing.co.za</v>
          </cell>
        </row>
        <row r="1728">
          <cell r="A1728" t="str">
            <v>Uwe Kersching</v>
          </cell>
          <cell r="B1728" t="str">
            <v>c/o R+K Draht GmbH</v>
          </cell>
          <cell r="D1728" t="str">
            <v>c/o R+K Draht GmbH</v>
          </cell>
          <cell r="E1728" t="str">
            <v>Gorschmitzer Weg 2f</v>
          </cell>
          <cell r="F1728" t="str">
            <v>04703 Leisnig</v>
          </cell>
          <cell r="G1728" t="str">
            <v>Germany</v>
          </cell>
          <cell r="I1728" t="str">
            <v>+49-(0)-34321-6362-0</v>
          </cell>
          <cell r="J1728" t="str">
            <v>+49-(0)-34321-6362-11</v>
          </cell>
          <cell r="K1728" t="str">
            <v>+49-(0)-34321-6362-0</v>
          </cell>
          <cell r="L1728" t="str">
            <v>u.kersching@rk-draht.de</v>
          </cell>
        </row>
        <row r="1729">
          <cell r="A1729" t="str">
            <v>Vagabond Fly Mag</v>
          </cell>
          <cell r="B1729" t="str">
            <v>c/o Pieter Taljaard</v>
          </cell>
          <cell r="C1729" t="str">
            <v/>
          </cell>
          <cell r="D1729" t="str">
            <v>Sanofi</v>
          </cell>
          <cell r="E1729" t="str">
            <v>2 Bond Street</v>
          </cell>
          <cell r="F1729" t="str">
            <v>Midrand</v>
          </cell>
          <cell r="G1729">
            <v>1685</v>
          </cell>
          <cell r="H1729" t="str">
            <v/>
          </cell>
          <cell r="I1729" t="str">
            <v>079 491 6415</v>
          </cell>
          <cell r="J1729" t="str">
            <v/>
          </cell>
          <cell r="K1729" t="str">
            <v/>
          </cell>
          <cell r="L1729" t="str">
            <v>pieter@vagabondmag.co.za</v>
          </cell>
          <cell r="M1729" t="str">
            <v/>
          </cell>
        </row>
        <row r="1730">
          <cell r="A1730" t="str">
            <v>Val Kropiwnicki</v>
          </cell>
          <cell r="D1730" t="str">
            <v>57 Averill Place</v>
          </cell>
          <cell r="E1730" t="str">
            <v xml:space="preserve">Branford, </v>
          </cell>
          <cell r="F1730" t="str">
            <v>CT 06405</v>
          </cell>
          <cell r="G1730" t="str">
            <v>USA</v>
          </cell>
          <cell r="L1730" t="str">
            <v>vksteelworks@gmail.com</v>
          </cell>
        </row>
        <row r="1731">
          <cell r="A1731" t="str">
            <v>Val Ponce</v>
          </cell>
          <cell r="D1731" t="str">
            <v>121 South 25th Street</v>
          </cell>
          <cell r="E1731" t="str">
            <v>Phoenix</v>
          </cell>
          <cell r="F1731" t="str">
            <v xml:space="preserve">AZ.  85034-2601 </v>
          </cell>
          <cell r="G1731" t="str">
            <v>USA</v>
          </cell>
          <cell r="I1731" t="str">
            <v>1 602-267-8784</v>
          </cell>
          <cell r="J1731" t="str">
            <v>1 602-244-8704</v>
          </cell>
          <cell r="L1731" t="str">
            <v>valponce@ami.phxcoxmail.com</v>
          </cell>
        </row>
        <row r="1732">
          <cell r="A1732" t="str">
            <v>Val Ruscheniko</v>
          </cell>
          <cell r="D1732" t="str">
            <v>22,Hattingh Road</v>
          </cell>
          <cell r="E1732" t="str">
            <v>Summerstrand</v>
          </cell>
          <cell r="F1732" t="str">
            <v>Port Elizabeth</v>
          </cell>
          <cell r="G1732">
            <v>6001</v>
          </cell>
          <cell r="I1732" t="str">
            <v xml:space="preserve">041 583 5160 </v>
          </cell>
          <cell r="J1732" t="str">
            <v/>
          </cell>
          <cell r="K1732" t="str">
            <v>083 292 5922</v>
          </cell>
          <cell r="L1732" t="str">
            <v>russkii007@yahoo.com</v>
          </cell>
          <cell r="M1732" t="str">
            <v/>
          </cell>
        </row>
        <row r="1733">
          <cell r="A1733" t="str">
            <v>Vaughan Rimbault</v>
          </cell>
          <cell r="D1733" t="str">
            <v xml:space="preserve">P O Box 41064 </v>
          </cell>
          <cell r="E1733" t="str">
            <v>ROSSBURGH</v>
          </cell>
          <cell r="F1733">
            <v>4072</v>
          </cell>
          <cell r="I1733" t="str">
            <v>079 892 4041</v>
          </cell>
          <cell r="J1733" t="str">
            <v>086 654 1060</v>
          </cell>
          <cell r="K1733" t="str">
            <v>079 892 4041</v>
          </cell>
          <cell r="L1733" t="str">
            <v>vaughan.rimbault@gmail.com</v>
          </cell>
        </row>
        <row r="1734">
          <cell r="A1734" t="str">
            <v>Veli-Matti Jurvelin</v>
          </cell>
          <cell r="B1734" t="str">
            <v/>
          </cell>
          <cell r="C1734" t="str">
            <v/>
          </cell>
          <cell r="D1734" t="str">
            <v>Turusentie 5</v>
          </cell>
          <cell r="E1734" t="str">
            <v>Oulu</v>
          </cell>
          <cell r="F1734" t="str">
            <v>90800</v>
          </cell>
          <cell r="G1734" t="str">
            <v>Finland</v>
          </cell>
          <cell r="H1734" t="str">
            <v/>
          </cell>
          <cell r="I1734" t="str">
            <v/>
          </cell>
          <cell r="J1734" t="str">
            <v/>
          </cell>
          <cell r="K1734" t="str">
            <v>+35 844 275 5790</v>
          </cell>
          <cell r="L1734" t="str">
            <v>jussi.jurvelin@fi.pwc.com</v>
          </cell>
          <cell r="M1734" t="str">
            <v/>
          </cell>
        </row>
        <row r="1735">
          <cell r="A1735" t="str">
            <v>Vernon van Dyk</v>
          </cell>
          <cell r="B1735" t="str">
            <v/>
          </cell>
          <cell r="C1735" t="str">
            <v/>
          </cell>
          <cell r="D1735" t="str">
            <v>44 Ormonde Street</v>
          </cell>
          <cell r="E1735" t="str">
            <v>Lukasrand</v>
          </cell>
          <cell r="F1735" t="str">
            <v>Pretoria</v>
          </cell>
          <cell r="G1735" t="str">
            <v>0181</v>
          </cell>
          <cell r="H1735" t="str">
            <v/>
          </cell>
          <cell r="I1735" t="str">
            <v>082 899 5711</v>
          </cell>
          <cell r="J1735" t="str">
            <v/>
          </cell>
          <cell r="K1735" t="str">
            <v/>
          </cell>
          <cell r="L1735" t="str">
            <v>nerine@ormondelaw.co.za</v>
          </cell>
          <cell r="M1735" t="str">
            <v/>
          </cell>
        </row>
        <row r="1736">
          <cell r="A1736" t="str">
            <v>Vian Ferreira</v>
          </cell>
          <cell r="D1736" t="str">
            <v>Postnet, Midstream</v>
          </cell>
          <cell r="E1736" t="str">
            <v>Shop 11, Square@Midstream</v>
          </cell>
          <cell r="F1736" t="str">
            <v>Ashford Road, Midstream Estate</v>
          </cell>
          <cell r="G1736" t="str">
            <v>0140</v>
          </cell>
          <cell r="I1736" t="str">
            <v>087 805 3585</v>
          </cell>
          <cell r="J1736" t="str">
            <v/>
          </cell>
          <cell r="K1736" t="str">
            <v>071 857 4536</v>
          </cell>
          <cell r="L1736" t="str">
            <v>aubreyfe@evrazhighveld.co.za</v>
          </cell>
          <cell r="M1736" t="str">
            <v/>
          </cell>
        </row>
        <row r="1737">
          <cell r="A1737" t="str">
            <v>Vian Ferreira</v>
          </cell>
          <cell r="B1737" t="str">
            <v xml:space="preserve">Gkhui Gkhui River Lodge </v>
          </cell>
          <cell r="C1737" t="str">
            <v/>
          </cell>
          <cell r="D1737" t="str">
            <v xml:space="preserve">Gkhui Gkhui River Lodge </v>
          </cell>
          <cell r="E1737" t="str">
            <v xml:space="preserve">Farm Saaidam </v>
          </cell>
          <cell r="F1737" t="str">
            <v xml:space="preserve">Hopetown </v>
          </cell>
          <cell r="G1737" t="str">
            <v>8750</v>
          </cell>
          <cell r="H1737" t="str">
            <v/>
          </cell>
          <cell r="I1737" t="str">
            <v/>
          </cell>
          <cell r="J1737" t="str">
            <v/>
          </cell>
          <cell r="K1737" t="str">
            <v>0768103710</v>
          </cell>
          <cell r="L1737" t="str">
            <v>Vianferreira.mail@gmail.com</v>
          </cell>
          <cell r="M1737" t="str">
            <v/>
          </cell>
        </row>
        <row r="1738">
          <cell r="A1738" t="str">
            <v>Vic Torroni</v>
          </cell>
          <cell r="B1738" t="str">
            <v/>
          </cell>
          <cell r="C1738" t="str">
            <v/>
          </cell>
          <cell r="D1738" t="str">
            <v>954 Aldridge place </v>
          </cell>
          <cell r="E1738" t="str">
            <v xml:space="preserve">Springfield, </v>
          </cell>
          <cell r="F1738" t="str">
            <v>Or 97478</v>
          </cell>
          <cell r="G1738" t="str">
            <v>USA</v>
          </cell>
          <cell r="H1738" t="str">
            <v/>
          </cell>
          <cell r="I1738" t="str">
            <v/>
          </cell>
          <cell r="J1738" t="str">
            <v/>
          </cell>
          <cell r="K1738" t="str">
            <v>'+1(541)321-2213</v>
          </cell>
          <cell r="L1738" t="str">
            <v>torroni1@gmail.com</v>
          </cell>
          <cell r="M1738" t="str">
            <v/>
          </cell>
        </row>
        <row r="1739">
          <cell r="A1739" t="str">
            <v>Victor McClain</v>
          </cell>
          <cell r="D1739" t="str">
            <v>226 Vienna Bend Dr.</v>
          </cell>
          <cell r="E1739" t="str">
            <v xml:space="preserve">Natchitoches, </v>
          </cell>
          <cell r="F1739" t="str">
            <v>LA 71457</v>
          </cell>
          <cell r="G1739" t="str">
            <v>USA</v>
          </cell>
          <cell r="I1739" t="str">
            <v>318-352-2711</v>
          </cell>
          <cell r="K1739" t="str">
            <v>318-228-9729</v>
          </cell>
          <cell r="L1739" t="str">
            <v>vimcclain@hotmail.com</v>
          </cell>
          <cell r="M1739">
            <v>0</v>
          </cell>
        </row>
        <row r="1740">
          <cell r="A1740" t="str">
            <v>Vincent Dedekind</v>
          </cell>
          <cell r="B1740" t="str">
            <v/>
          </cell>
          <cell r="C1740" t="str">
            <v/>
          </cell>
          <cell r="D1740" t="str">
            <v>Box 100</v>
          </cell>
          <cell r="E1740" t="str">
            <v>Piet Retief</v>
          </cell>
          <cell r="F1740" t="str">
            <v/>
          </cell>
          <cell r="G1740">
            <v>2380</v>
          </cell>
          <cell r="H1740" t="str">
            <v/>
          </cell>
          <cell r="I1740" t="str">
            <v/>
          </cell>
          <cell r="J1740" t="str">
            <v/>
          </cell>
          <cell r="K1740" t="str">
            <v>+27 82 879 5079</v>
          </cell>
          <cell r="L1740" t="str">
            <v>VDedekind@mpact.co.za</v>
          </cell>
          <cell r="M1740" t="str">
            <v/>
          </cell>
        </row>
        <row r="1741">
          <cell r="A1741" t="str">
            <v>Vincent Dedekind</v>
          </cell>
          <cell r="B1741" t="str">
            <v/>
          </cell>
          <cell r="C1741" t="str">
            <v/>
          </cell>
          <cell r="D1741" t="str">
            <v>Vroegeveld Farm Ermelo</v>
          </cell>
          <cell r="E1741" t="str">
            <v>Piet Retief</v>
          </cell>
          <cell r="F1741" t="str">
            <v>Mpumalanga</v>
          </cell>
          <cell r="G1741" t="str">
            <v>2380</v>
          </cell>
          <cell r="H1741" t="str">
            <v/>
          </cell>
          <cell r="I1741" t="str">
            <v/>
          </cell>
          <cell r="J1741" t="str">
            <v/>
          </cell>
          <cell r="K1741" t="str">
            <v>+27 82 879 5079</v>
          </cell>
          <cell r="L1741" t="str">
            <v>VDedekind@mpact.co.za</v>
          </cell>
          <cell r="M1741" t="str">
            <v/>
          </cell>
        </row>
        <row r="1742">
          <cell r="A1742" t="str">
            <v>Vitalii Dudydra</v>
          </cell>
          <cell r="D1742" t="str">
            <v>Str.Vasylkivska,1,building 4,</v>
          </cell>
          <cell r="E1742" t="str">
            <v>of.101, KIEV,03040,</v>
          </cell>
          <cell r="F1742" t="str">
            <v>UKRAINE</v>
          </cell>
          <cell r="G1742" t="str">
            <v/>
          </cell>
          <cell r="I1742" t="str">
            <v/>
          </cell>
          <cell r="J1742" t="str">
            <v/>
          </cell>
          <cell r="K1742" t="str">
            <v>380955773898</v>
          </cell>
          <cell r="L1742" t="str">
            <v>shef06@mail.ru</v>
          </cell>
          <cell r="M1742" t="str">
            <v/>
          </cell>
        </row>
        <row r="1743">
          <cell r="A1743" t="str">
            <v>Vladimir Pugach</v>
          </cell>
          <cell r="B1743" t="str">
            <v/>
          </cell>
          <cell r="C1743" t="str">
            <v/>
          </cell>
          <cell r="D1743" t="str">
            <v>Владимир Пугач</v>
          </cell>
          <cell r="E1743" t="str">
            <v>Lviv. Vladimira Velikogo Str. 63/388</v>
          </cell>
          <cell r="F1743" t="str">
            <v>79053</v>
          </cell>
          <cell r="G1743" t="str">
            <v>Ukraina</v>
          </cell>
          <cell r="H1743" t="str">
            <v/>
          </cell>
          <cell r="I1743" t="str">
            <v>+38 067 314 33 20</v>
          </cell>
          <cell r="J1743" t="str">
            <v/>
          </cell>
          <cell r="K1743" t="str">
            <v/>
          </cell>
          <cell r="L1743" t="str">
            <v>zendomcomua@gmail.com</v>
          </cell>
          <cell r="M1743" t="str">
            <v/>
          </cell>
        </row>
        <row r="1744">
          <cell r="A1744" t="str">
            <v>Wally Lumley</v>
          </cell>
          <cell r="D1744" t="str">
            <v>21 The Spinackers</v>
          </cell>
          <cell r="E1744" t="str">
            <v>Westford Rd</v>
          </cell>
          <cell r="F1744" t="str">
            <v>Houtbay</v>
          </cell>
          <cell r="G1744">
            <v>7806</v>
          </cell>
          <cell r="I1744" t="str">
            <v/>
          </cell>
          <cell r="J1744" t="str">
            <v/>
          </cell>
          <cell r="K1744" t="str">
            <v>082 808 9799</v>
          </cell>
          <cell r="L1744" t="str">
            <v>wallyl@telkomsa.net</v>
          </cell>
          <cell r="M1744" t="str">
            <v/>
          </cell>
        </row>
        <row r="1745">
          <cell r="A1745" t="str">
            <v>Wally Reabow</v>
          </cell>
          <cell r="D1745" t="str">
            <v xml:space="preserve">P O Box 39114 </v>
          </cell>
          <cell r="E1745" t="str">
            <v xml:space="preserve">Harding </v>
          </cell>
          <cell r="F1745">
            <v>4680</v>
          </cell>
          <cell r="K1745" t="str">
            <v>083 298 0611</v>
          </cell>
          <cell r="L1745" t="str">
            <v>0730290322@mtnloaded.co.za</v>
          </cell>
        </row>
        <row r="1746">
          <cell r="A1746" t="str">
            <v>Walter Becker</v>
          </cell>
          <cell r="D1746" t="str">
            <v>Pliesmühlenstr. 27</v>
          </cell>
          <cell r="E1746" t="str">
            <v>D-50127 Bergheim</v>
          </cell>
          <cell r="F1746" t="str">
            <v>Germany</v>
          </cell>
          <cell r="I1746" t="str">
            <v>+49 02271-93093</v>
          </cell>
          <cell r="K1746" t="str">
            <v>02271-93093</v>
          </cell>
          <cell r="L1746" t="str">
            <v>WalterBecker@gmx.net</v>
          </cell>
        </row>
        <row r="1747">
          <cell r="A1747" t="str">
            <v>Walter Kralovec</v>
          </cell>
          <cell r="B1747" t="str">
            <v/>
          </cell>
          <cell r="C1747" t="str">
            <v/>
          </cell>
          <cell r="D1747" t="str">
            <v xml:space="preserve">Korneuburgerstraße 51 </v>
          </cell>
          <cell r="E1747" t="str">
            <v>2102 Bisamberg</v>
          </cell>
          <cell r="F1747" t="str">
            <v>Austria</v>
          </cell>
          <cell r="G1747" t="str">
            <v/>
          </cell>
          <cell r="H1747" t="str">
            <v/>
          </cell>
          <cell r="I1747" t="str">
            <v/>
          </cell>
          <cell r="J1747" t="str">
            <v/>
          </cell>
          <cell r="K1747" t="str">
            <v>+43 676 673 4017</v>
          </cell>
          <cell r="L1747" t="str">
            <v>ew.kralovec@gmail.com</v>
          </cell>
          <cell r="M1747" t="str">
            <v/>
          </cell>
        </row>
        <row r="1748">
          <cell r="A1748" t="str">
            <v>Walter van Jaarsveld</v>
          </cell>
          <cell r="B1748" t="str">
            <v/>
          </cell>
          <cell r="D1748" t="str">
            <v>c/o Urban Flyfishers</v>
          </cell>
          <cell r="E1748" t="str">
            <v>Devon Valley Shopping Centre</v>
          </cell>
          <cell r="F1748" t="str">
            <v>9th avenue and Rugby Ave</v>
          </cell>
          <cell r="G1748" t="str">
            <v>1709</v>
          </cell>
          <cell r="H1748" t="str">
            <v/>
          </cell>
          <cell r="I1748" t="str">
            <v>011 475 3845</v>
          </cell>
          <cell r="J1748" t="str">
            <v/>
          </cell>
          <cell r="K1748" t="str">
            <v>079 493 8788</v>
          </cell>
          <cell r="L1748" t="str">
            <v>waltervj@gmail.com</v>
          </cell>
          <cell r="M1748" t="str">
            <v/>
          </cell>
        </row>
        <row r="1749">
          <cell r="A1749" t="str">
            <v>Walter Wiese</v>
          </cell>
          <cell r="D1749" t="str">
            <v>Yellowstone Country Fly Fishing</v>
          </cell>
          <cell r="E1749" t="str">
            <v>113 Altair Drive</v>
          </cell>
          <cell r="F1749" t="str">
            <v>Livingston, MT 59047</v>
          </cell>
          <cell r="G1749" t="str">
            <v>USA</v>
          </cell>
          <cell r="L1749" t="str">
            <v>ycflyfishing@gmail.com</v>
          </cell>
          <cell r="M1749" t="str">
            <v>wjwwriting@yahoo.com</v>
          </cell>
        </row>
        <row r="1750">
          <cell r="A1750" t="str">
            <v>Warren Day</v>
          </cell>
          <cell r="B1750" t="str">
            <v/>
          </cell>
          <cell r="C1750" t="str">
            <v/>
          </cell>
          <cell r="D1750" t="str">
            <v>42 Berg en Dal Street</v>
          </cell>
          <cell r="E1750" t="str">
            <v>Wellington</v>
          </cell>
          <cell r="F1750" t="str">
            <v>W Cape</v>
          </cell>
          <cell r="G1750">
            <v>7655</v>
          </cell>
          <cell r="H1750" t="str">
            <v/>
          </cell>
          <cell r="I1750" t="str">
            <v/>
          </cell>
          <cell r="J1750" t="str">
            <v/>
          </cell>
          <cell r="K1750" t="str">
            <v>+27 71 234 7234</v>
          </cell>
          <cell r="L1750" t="str">
            <v>hutchday@me.com</v>
          </cell>
          <cell r="M1750" t="str">
            <v/>
          </cell>
        </row>
        <row r="1751">
          <cell r="A1751" t="str">
            <v>Warren Hoft</v>
          </cell>
          <cell r="D1751" t="str">
            <v>24 Birds View</v>
          </cell>
          <cell r="E1751" t="str">
            <v>Hyde Close</v>
          </cell>
          <cell r="F1751" t="str">
            <v>Craighall</v>
          </cell>
          <cell r="G1751">
            <v>2196</v>
          </cell>
          <cell r="J1751" t="str">
            <v>011 647 6148</v>
          </cell>
          <cell r="K1751" t="str">
            <v>083 650 8206</v>
          </cell>
        </row>
        <row r="1752">
          <cell r="A1752" t="str">
            <v>Warren Pfeiffer</v>
          </cell>
          <cell r="B1752" t="str">
            <v/>
          </cell>
          <cell r="C1752" t="str">
            <v/>
          </cell>
          <cell r="D1752" t="str">
            <v>3 Sunart Lane </v>
          </cell>
          <cell r="E1752" t="str">
            <v xml:space="preserve">Maclean </v>
          </cell>
          <cell r="F1752" t="str">
            <v>NSW 2463</v>
          </cell>
          <cell r="G1752" t="str">
            <v>Australia</v>
          </cell>
          <cell r="H1752" t="str">
            <v/>
          </cell>
          <cell r="I1752" t="str">
            <v/>
          </cell>
          <cell r="J1752" t="str">
            <v/>
          </cell>
          <cell r="K1752" t="str">
            <v>+61 47 448 4063</v>
          </cell>
          <cell r="L1752" t="str">
            <v>vyvw5115@gmail.com</v>
          </cell>
          <cell r="M1752" t="str">
            <v/>
          </cell>
        </row>
        <row r="1753">
          <cell r="A1753" t="str">
            <v>Warren Prior</v>
          </cell>
          <cell r="D1753" t="str">
            <v/>
          </cell>
          <cell r="E1753" t="str">
            <v/>
          </cell>
          <cell r="F1753" t="str">
            <v>Hillcrest</v>
          </cell>
          <cell r="G1753" t="str">
            <v/>
          </cell>
          <cell r="I1753" t="str">
            <v/>
          </cell>
          <cell r="J1753" t="str">
            <v/>
          </cell>
          <cell r="K1753" t="str">
            <v>083 348 9790</v>
          </cell>
          <cell r="L1753" t="str">
            <v>warren@bahaflyfishing.co.za</v>
          </cell>
          <cell r="M1753" t="str">
            <v/>
          </cell>
        </row>
        <row r="1754">
          <cell r="A1754" t="str">
            <v>Warren Stead</v>
          </cell>
          <cell r="B1754" t="str">
            <v>Africa Fasteners</v>
          </cell>
          <cell r="C1754" t="str">
            <v/>
          </cell>
          <cell r="D1754" t="str">
            <v xml:space="preserve">Postnet </v>
          </cell>
          <cell r="E1754" t="str">
            <v xml:space="preserve">Stoneridge, </v>
          </cell>
          <cell r="F1754" t="str">
            <v>Gauteng</v>
          </cell>
          <cell r="G1754" t="str">
            <v/>
          </cell>
          <cell r="H1754" t="str">
            <v>4940110036</v>
          </cell>
          <cell r="I1754" t="str">
            <v>+27 (0) 11 608 3614</v>
          </cell>
          <cell r="J1754" t="str">
            <v/>
          </cell>
          <cell r="K1754" t="str">
            <v>+27 (0) 82 975 1082</v>
          </cell>
          <cell r="L1754" t="str">
            <v>fastener@iafrica.com</v>
          </cell>
          <cell r="M1754" t="str">
            <v/>
          </cell>
        </row>
        <row r="1755">
          <cell r="A1755" t="str">
            <v>Warwick Bouwer</v>
          </cell>
          <cell r="B1755" t="str">
            <v/>
          </cell>
          <cell r="C1755" t="str">
            <v/>
          </cell>
          <cell r="D1755" t="str">
            <v>201 Florence Ribeiro Avenue</v>
          </cell>
          <cell r="E1755" t="str">
            <v>Groenkloof</v>
          </cell>
          <cell r="F1755" t="str">
            <v>0181</v>
          </cell>
          <cell r="G1755" t="str">
            <v/>
          </cell>
          <cell r="H1755" t="str">
            <v/>
          </cell>
          <cell r="I1755" t="str">
            <v/>
          </cell>
          <cell r="J1755" t="str">
            <v/>
          </cell>
          <cell r="K1755" t="str">
            <v>074 155 5969</v>
          </cell>
          <cell r="L1755" t="str">
            <v>ooblou@gmail.com</v>
          </cell>
          <cell r="M1755" t="str">
            <v/>
          </cell>
        </row>
        <row r="1756">
          <cell r="A1756" t="str">
            <v>Warwick Leslie</v>
          </cell>
          <cell r="B1756" t="str">
            <v/>
          </cell>
          <cell r="C1756" t="str">
            <v/>
          </cell>
          <cell r="D1756" t="str">
            <v>c/o Alu-Cab Pty (Ltd)</v>
          </cell>
          <cell r="E1756" t="str">
            <v>4 Read Street</v>
          </cell>
          <cell r="F1756" t="str">
            <v>Ottery East,  7800</v>
          </cell>
          <cell r="G1756" t="str">
            <v>Cape Town</v>
          </cell>
          <cell r="H1756" t="str">
            <v/>
          </cell>
          <cell r="I1756" t="str">
            <v>+27 21 703 3028</v>
          </cell>
          <cell r="J1756" t="str">
            <v/>
          </cell>
          <cell r="K1756" t="str">
            <v>+27 82 775 7620</v>
          </cell>
          <cell r="L1756" t="str">
            <v>warwick@alu-cab.co.za</v>
          </cell>
          <cell r="M1756" t="str">
            <v/>
          </cell>
        </row>
      </sheetData>
      <sheetData sheetId="3"/>
      <sheetData sheetId="4"/>
      <sheetData sheetId="5">
        <row r="70">
          <cell r="F70">
            <v>0.3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groups/1037659330022503/" TargetMode="External"/><Relationship Id="rId2" Type="http://schemas.openxmlformats.org/officeDocument/2006/relationships/hyperlink" Target="https://www.facebook.com/media/set?vanity=167321196656570&amp;set=a.563967800325239" TargetMode="External"/><Relationship Id="rId1" Type="http://schemas.openxmlformats.org/officeDocument/2006/relationships/hyperlink" Target="http://www.jvice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5379B-225E-4810-9F85-FCFD3B31ABBD}">
  <sheetPr codeName="Sheet10">
    <tabColor rgb="FFCCFFFF"/>
    <pageSetUpPr fitToPage="1"/>
  </sheetPr>
  <dimension ref="A2:AJ297"/>
  <sheetViews>
    <sheetView tabSelected="1" topLeftCell="A33" workbookViewId="0">
      <selection activeCell="F70" sqref="F70"/>
    </sheetView>
  </sheetViews>
  <sheetFormatPr defaultColWidth="9.140625" defaultRowHeight="12.75" x14ac:dyDescent="0.2"/>
  <cols>
    <col min="1" max="1" width="7.28515625" customWidth="1"/>
    <col min="2" max="2" width="4.140625" customWidth="1"/>
    <col min="3" max="3" width="48.5703125" customWidth="1"/>
    <col min="4" max="4" width="7.140625" customWidth="1"/>
    <col min="5" max="5" width="15" customWidth="1"/>
    <col min="6" max="6" width="10.7109375" customWidth="1"/>
    <col min="7" max="7" width="7.28515625" customWidth="1"/>
    <col min="8" max="8" width="17.28515625" customWidth="1"/>
    <col min="10" max="10" width="9.140625" hidden="1" customWidth="1"/>
    <col min="11" max="11" width="11" hidden="1" customWidth="1"/>
    <col min="12" max="14" width="9.140625" hidden="1" customWidth="1"/>
    <col min="15" max="15" width="29.42578125" hidden="1" customWidth="1"/>
    <col min="16" max="18" width="9.140625" hidden="1" customWidth="1"/>
    <col min="19" max="19" width="10.42578125" hidden="1" customWidth="1"/>
    <col min="20" max="26" width="9.140625" hidden="1" customWidth="1"/>
    <col min="27" max="34" width="9.140625" customWidth="1"/>
  </cols>
  <sheetData>
    <row r="2" spans="3:16" x14ac:dyDescent="0.2">
      <c r="J2" s="1" t="s">
        <v>0</v>
      </c>
    </row>
    <row r="3" spans="3:16" x14ac:dyDescent="0.2">
      <c r="J3" s="1" t="s">
        <v>1</v>
      </c>
      <c r="K3" s="1"/>
    </row>
    <row r="4" spans="3:16" x14ac:dyDescent="0.2">
      <c r="J4">
        <v>1</v>
      </c>
      <c r="K4" s="2" t="s">
        <v>2</v>
      </c>
    </row>
    <row r="5" spans="3:16" x14ac:dyDescent="0.2">
      <c r="J5">
        <v>2</v>
      </c>
      <c r="K5" s="3" t="s">
        <v>3</v>
      </c>
    </row>
    <row r="6" spans="3:16" x14ac:dyDescent="0.2">
      <c r="J6">
        <v>3</v>
      </c>
      <c r="K6" s="3" t="s">
        <v>4</v>
      </c>
    </row>
    <row r="7" spans="3:16" x14ac:dyDescent="0.2">
      <c r="J7">
        <v>4</v>
      </c>
      <c r="K7" s="3" t="s">
        <v>5</v>
      </c>
    </row>
    <row r="8" spans="3:16" x14ac:dyDescent="0.2">
      <c r="J8">
        <v>5</v>
      </c>
      <c r="K8" s="3" t="s">
        <v>6</v>
      </c>
    </row>
    <row r="9" spans="3:16" ht="15.75" x14ac:dyDescent="0.25">
      <c r="H9" s="4" t="s">
        <v>7</v>
      </c>
      <c r="J9">
        <v>6</v>
      </c>
      <c r="K9" s="3" t="s">
        <v>8</v>
      </c>
      <c r="M9" s="5"/>
      <c r="N9" s="6" t="s">
        <v>54</v>
      </c>
      <c r="O9" s="5"/>
      <c r="P9" s="5"/>
    </row>
    <row r="10" spans="3:16" ht="15.75" x14ac:dyDescent="0.25">
      <c r="D10" s="7" t="s">
        <v>9</v>
      </c>
      <c r="H10" s="4" t="s">
        <v>10</v>
      </c>
      <c r="J10">
        <v>7</v>
      </c>
      <c r="K10" s="3" t="s">
        <v>11</v>
      </c>
      <c r="M10" s="5"/>
      <c r="N10" s="6"/>
      <c r="O10" s="5"/>
      <c r="P10" s="5"/>
    </row>
    <row r="11" spans="3:16" x14ac:dyDescent="0.2">
      <c r="D11" s="8" t="s">
        <v>12</v>
      </c>
      <c r="E11" s="9" t="s">
        <v>13</v>
      </c>
      <c r="H11" s="10" t="s">
        <v>14</v>
      </c>
      <c r="J11">
        <v>8</v>
      </c>
      <c r="M11" s="5"/>
      <c r="N11" s="11"/>
      <c r="O11" s="5"/>
      <c r="P11" s="5"/>
    </row>
    <row r="12" spans="3:16" x14ac:dyDescent="0.2">
      <c r="C12" s="8" t="s">
        <v>15</v>
      </c>
      <c r="D12" s="76"/>
      <c r="E12" s="76"/>
      <c r="F12" s="76"/>
      <c r="J12">
        <v>9</v>
      </c>
      <c r="M12" s="5"/>
      <c r="N12" s="11"/>
      <c r="O12" s="5"/>
      <c r="P12" s="5"/>
    </row>
    <row r="13" spans="3:16" x14ac:dyDescent="0.2">
      <c r="C13" s="8" t="s">
        <v>16</v>
      </c>
      <c r="D13" s="75"/>
      <c r="E13" s="75"/>
      <c r="F13" s="75"/>
      <c r="H13" s="12"/>
      <c r="J13">
        <v>10</v>
      </c>
      <c r="M13" s="5"/>
      <c r="N13" s="11"/>
      <c r="O13" s="5"/>
      <c r="P13" s="5"/>
    </row>
    <row r="14" spans="3:16" x14ac:dyDescent="0.2">
      <c r="C14" s="8"/>
      <c r="D14" s="75"/>
      <c r="E14" s="75"/>
      <c r="F14" s="75"/>
      <c r="J14">
        <v>11</v>
      </c>
      <c r="M14" s="5"/>
      <c r="N14" s="11"/>
      <c r="O14" s="5"/>
      <c r="P14" s="5"/>
    </row>
    <row r="15" spans="3:16" ht="15.75" x14ac:dyDescent="0.25">
      <c r="C15" s="8"/>
      <c r="D15" s="75"/>
      <c r="E15" s="75"/>
      <c r="F15" s="75"/>
      <c r="G15" s="13"/>
      <c r="H15" s="14"/>
      <c r="J15">
        <v>12</v>
      </c>
      <c r="M15" s="5"/>
      <c r="N15" s="11"/>
      <c r="O15" s="5"/>
      <c r="P15" s="5"/>
    </row>
    <row r="16" spans="3:16" x14ac:dyDescent="0.2">
      <c r="C16" s="8"/>
      <c r="D16" s="75"/>
      <c r="E16" s="75"/>
      <c r="F16" s="75"/>
      <c r="J16">
        <v>13</v>
      </c>
      <c r="M16" s="5"/>
      <c r="N16" s="11"/>
      <c r="O16" s="5"/>
      <c r="P16" s="5"/>
    </row>
    <row r="17" spans="1:26" x14ac:dyDescent="0.2">
      <c r="C17" s="8" t="s">
        <v>17</v>
      </c>
      <c r="D17" s="75"/>
      <c r="E17" s="75"/>
      <c r="F17" s="75"/>
      <c r="G17" s="8"/>
      <c r="H17" s="15"/>
      <c r="J17">
        <v>14</v>
      </c>
      <c r="M17" s="5"/>
      <c r="N17" s="11"/>
      <c r="O17" s="5"/>
      <c r="P17" s="5"/>
    </row>
    <row r="18" spans="1:26" x14ac:dyDescent="0.2">
      <c r="C18" s="8" t="s">
        <v>18</v>
      </c>
      <c r="D18" s="75"/>
      <c r="E18" s="75"/>
      <c r="F18" s="75"/>
      <c r="M18" s="5"/>
      <c r="N18" s="11"/>
      <c r="O18" s="5"/>
      <c r="P18" s="5"/>
    </row>
    <row r="19" spans="1:26" x14ac:dyDescent="0.2">
      <c r="C19" s="8" t="s">
        <v>19</v>
      </c>
      <c r="D19" s="75"/>
      <c r="E19" s="75"/>
      <c r="F19" s="75"/>
      <c r="M19" s="5"/>
      <c r="N19" s="11"/>
      <c r="O19" s="5"/>
      <c r="P19" s="5"/>
    </row>
    <row r="20" spans="1:26" x14ac:dyDescent="0.2">
      <c r="C20" s="8" t="s">
        <v>20</v>
      </c>
      <c r="D20" s="75"/>
      <c r="E20" s="75"/>
      <c r="F20" s="75"/>
      <c r="M20" s="5"/>
      <c r="N20" s="11"/>
      <c r="O20" s="5"/>
      <c r="P20" s="5"/>
    </row>
    <row r="21" spans="1:26" x14ac:dyDescent="0.2">
      <c r="C21" s="16" t="s">
        <v>21</v>
      </c>
      <c r="D21" s="75"/>
      <c r="E21" s="75"/>
      <c r="F21" s="75"/>
      <c r="J21" s="5" t="s">
        <v>22</v>
      </c>
      <c r="K21" s="5"/>
      <c r="L21" s="5"/>
      <c r="M21" s="5"/>
      <c r="N21" s="11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">
      <c r="E22" s="13"/>
      <c r="F22" s="17"/>
      <c r="H22" s="18"/>
      <c r="I22" s="19" t="s">
        <v>23</v>
      </c>
      <c r="M22" s="5"/>
      <c r="N22" s="5"/>
      <c r="O22" s="5"/>
      <c r="P22" s="5"/>
    </row>
    <row r="23" spans="1:26" ht="15.75" x14ac:dyDescent="0.25">
      <c r="C23" s="19" t="s">
        <v>24</v>
      </c>
      <c r="F23" s="8"/>
      <c r="M23" s="5"/>
      <c r="N23" s="6"/>
      <c r="O23" s="5"/>
      <c r="P23" s="5"/>
    </row>
    <row r="24" spans="1:26" ht="4.5" customHeight="1" x14ac:dyDescent="0.25">
      <c r="C24" s="20"/>
      <c r="F24" s="8"/>
      <c r="M24" s="5"/>
      <c r="N24" s="6"/>
      <c r="O24" s="5"/>
      <c r="P24" s="5"/>
    </row>
    <row r="25" spans="1:26" ht="3.75" customHeight="1" x14ac:dyDescent="0.25">
      <c r="C25" s="20"/>
      <c r="F25" s="8"/>
      <c r="M25" s="5"/>
      <c r="N25" s="6"/>
      <c r="O25" s="5"/>
      <c r="P25" s="5"/>
    </row>
    <row r="26" spans="1:26" x14ac:dyDescent="0.2">
      <c r="M26" s="5"/>
      <c r="N26" s="5"/>
      <c r="O26" s="5"/>
      <c r="P26" s="5"/>
    </row>
    <row r="27" spans="1:26" ht="15" x14ac:dyDescent="0.2">
      <c r="A27" s="21" t="s">
        <v>25</v>
      </c>
      <c r="B27" s="22" t="s">
        <v>26</v>
      </c>
      <c r="C27" s="21" t="s">
        <v>27</v>
      </c>
      <c r="D27" s="23" t="s">
        <v>28</v>
      </c>
      <c r="E27" s="23"/>
      <c r="F27" s="24" t="s">
        <v>29</v>
      </c>
      <c r="G27" s="24"/>
      <c r="H27" s="24" t="s">
        <v>30</v>
      </c>
      <c r="M27" s="5"/>
      <c r="N27" s="5"/>
      <c r="O27" s="5"/>
      <c r="P27" s="25" t="s">
        <v>31</v>
      </c>
    </row>
    <row r="28" spans="1:26" ht="15" x14ac:dyDescent="0.2">
      <c r="A28" s="21"/>
      <c r="B28" s="26" t="s">
        <v>32</v>
      </c>
      <c r="C28" s="23"/>
      <c r="D28" s="23"/>
      <c r="E28" s="23"/>
      <c r="F28" s="23"/>
      <c r="G28" s="23"/>
      <c r="H28" s="23"/>
      <c r="M28" s="5"/>
      <c r="N28" s="27">
        <v>30</v>
      </c>
      <c r="O28" s="5"/>
      <c r="P28" s="25" t="s">
        <v>33</v>
      </c>
      <c r="Q28" s="3" t="s">
        <v>34</v>
      </c>
    </row>
    <row r="29" spans="1:26" ht="15" x14ac:dyDescent="0.2">
      <c r="A29" s="28">
        <v>1</v>
      </c>
      <c r="B29" s="26">
        <v>1</v>
      </c>
      <c r="C29" s="29" t="str">
        <f>+O29</f>
        <v>JVice GooseNeck Original  (No Jaw)</v>
      </c>
      <c r="D29" s="30" t="s">
        <v>35</v>
      </c>
      <c r="E29" s="31" t="s">
        <v>36</v>
      </c>
      <c r="F29" s="32">
        <f>IF(D29="Silver",N29,(IF(D29="Brass Solid",N29+123,N29+N28)))</f>
        <v>152</v>
      </c>
      <c r="G29" s="33"/>
      <c r="H29" s="33">
        <f t="shared" ref="H29:H65" si="0">+F29*A29</f>
        <v>152</v>
      </c>
      <c r="K29">
        <f>IF(D$29="Brass Solid",A29*(P29+Q29),P29*A29)</f>
        <v>350</v>
      </c>
      <c r="L29" s="3"/>
      <c r="M29" s="34"/>
      <c r="N29" s="27">
        <v>152</v>
      </c>
      <c r="O29" s="35" t="s">
        <v>281</v>
      </c>
      <c r="P29" s="36">
        <v>350</v>
      </c>
      <c r="Q29" s="37">
        <v>260</v>
      </c>
    </row>
    <row r="30" spans="1:26" ht="15" x14ac:dyDescent="0.2">
      <c r="A30" s="28">
        <v>0</v>
      </c>
      <c r="B30" s="26">
        <v>2</v>
      </c>
      <c r="C30" s="29" t="str">
        <f>IF(D30="R Hand",O30,"Stem Knuckle LH")</f>
        <v>Stem Knuckle RH</v>
      </c>
      <c r="D30" s="30" t="s">
        <v>37</v>
      </c>
      <c r="E30" s="31" t="s">
        <v>36</v>
      </c>
      <c r="F30" s="32">
        <f t="shared" ref="F30:F65" si="1">+N30</f>
        <v>70</v>
      </c>
      <c r="G30" s="33"/>
      <c r="H30" s="33">
        <f t="shared" si="0"/>
        <v>0</v>
      </c>
      <c r="K30">
        <f t="shared" ref="K30:K65" si="2">+P30*A30</f>
        <v>0</v>
      </c>
      <c r="M30" s="34"/>
      <c r="N30" s="27">
        <v>70</v>
      </c>
      <c r="O30" s="35" t="s">
        <v>282</v>
      </c>
      <c r="P30" s="36">
        <v>250</v>
      </c>
      <c r="Q30">
        <v>0</v>
      </c>
    </row>
    <row r="31" spans="1:26" ht="15" x14ac:dyDescent="0.2">
      <c r="A31" s="28">
        <v>1</v>
      </c>
      <c r="B31" s="26">
        <v>3</v>
      </c>
      <c r="C31" s="29" t="str">
        <f t="shared" ref="C31:C38" si="3">+O31</f>
        <v>Set Pro Jaws 431 Stainless Steel</v>
      </c>
      <c r="D31" s="29"/>
      <c r="E31" s="31"/>
      <c r="F31" s="32">
        <f t="shared" si="1"/>
        <v>140</v>
      </c>
      <c r="G31" s="33"/>
      <c r="H31" s="33">
        <f t="shared" si="0"/>
        <v>140</v>
      </c>
      <c r="I31" s="38"/>
      <c r="K31">
        <f t="shared" si="2"/>
        <v>120</v>
      </c>
      <c r="M31" s="5"/>
      <c r="N31" s="27">
        <v>140</v>
      </c>
      <c r="O31" s="35" t="s">
        <v>283</v>
      </c>
      <c r="P31" s="36">
        <v>120</v>
      </c>
      <c r="Q31">
        <v>0</v>
      </c>
    </row>
    <row r="32" spans="1:26" ht="15" x14ac:dyDescent="0.2">
      <c r="A32" s="28">
        <v>0</v>
      </c>
      <c r="B32" s="26">
        <v>4</v>
      </c>
      <c r="C32" s="29" t="str">
        <f t="shared" si="3"/>
        <v xml:space="preserve">Damasteel ProJaw </v>
      </c>
      <c r="D32" s="29"/>
      <c r="E32" s="31"/>
      <c r="F32" s="32">
        <f t="shared" si="1"/>
        <v>430</v>
      </c>
      <c r="G32" s="33"/>
      <c r="H32" s="33">
        <f t="shared" si="0"/>
        <v>0</v>
      </c>
      <c r="I32" s="38"/>
      <c r="K32">
        <f t="shared" si="2"/>
        <v>0</v>
      </c>
      <c r="M32" s="5"/>
      <c r="N32" s="27">
        <v>430</v>
      </c>
      <c r="O32" s="35" t="s">
        <v>284</v>
      </c>
      <c r="P32" s="36">
        <v>120</v>
      </c>
      <c r="Q32">
        <v>0</v>
      </c>
    </row>
    <row r="33" spans="1:17" ht="15" x14ac:dyDescent="0.2">
      <c r="A33" s="28">
        <v>0</v>
      </c>
      <c r="B33" s="26">
        <v>5</v>
      </c>
      <c r="C33" s="29" t="str">
        <f t="shared" si="3"/>
        <v>Set Midge Jaws</v>
      </c>
      <c r="D33" s="29"/>
      <c r="E33" s="31" t="s">
        <v>36</v>
      </c>
      <c r="F33" s="32">
        <f t="shared" si="1"/>
        <v>140</v>
      </c>
      <c r="G33" s="33"/>
      <c r="H33" s="33">
        <f t="shared" si="0"/>
        <v>0</v>
      </c>
      <c r="I33" s="38"/>
      <c r="K33">
        <f t="shared" si="2"/>
        <v>0</v>
      </c>
      <c r="M33" s="5"/>
      <c r="N33" s="27">
        <v>140</v>
      </c>
      <c r="O33" s="35" t="s">
        <v>285</v>
      </c>
      <c r="P33" s="36">
        <v>55</v>
      </c>
      <c r="Q33">
        <v>0</v>
      </c>
    </row>
    <row r="34" spans="1:17" ht="15" x14ac:dyDescent="0.2">
      <c r="A34" s="28">
        <v>1</v>
      </c>
      <c r="B34" s="26">
        <v>6</v>
      </c>
      <c r="C34" s="29" t="str">
        <f t="shared" si="3"/>
        <v>Standard Bobbin Rest (Including Stem Bushes and thumb screw)</v>
      </c>
      <c r="D34" s="29"/>
      <c r="E34" s="31"/>
      <c r="F34" s="32">
        <f t="shared" si="1"/>
        <v>30</v>
      </c>
      <c r="G34" s="33"/>
      <c r="H34" s="33">
        <f t="shared" si="0"/>
        <v>30</v>
      </c>
      <c r="K34">
        <f>IF(D$29="Brass Solid",A34*(P34+Q34),P34*A34)</f>
        <v>73</v>
      </c>
      <c r="M34" s="5"/>
      <c r="N34" s="27">
        <v>30</v>
      </c>
      <c r="O34" s="35" t="s">
        <v>286</v>
      </c>
      <c r="P34" s="36">
        <v>73</v>
      </c>
      <c r="Q34" s="37">
        <v>30</v>
      </c>
    </row>
    <row r="35" spans="1:17" ht="15" x14ac:dyDescent="0.2">
      <c r="A35" s="28">
        <v>0</v>
      </c>
      <c r="B35" s="26">
        <v>7</v>
      </c>
      <c r="C35" s="29" t="str">
        <f t="shared" si="3"/>
        <v>Articulating Bobbin Rest (Including Stem Bushes and thumb screw)</v>
      </c>
      <c r="D35" s="29"/>
      <c r="E35" s="31"/>
      <c r="F35" s="32">
        <f t="shared" si="1"/>
        <v>51</v>
      </c>
      <c r="G35" s="33"/>
      <c r="H35" s="33">
        <f t="shared" si="0"/>
        <v>0</v>
      </c>
      <c r="K35">
        <f>IF(D$29="Brass Solid",(P35*A35)+Q35,P35*A35)</f>
        <v>0</v>
      </c>
      <c r="M35" s="5"/>
      <c r="N35" s="27">
        <v>51</v>
      </c>
      <c r="O35" s="35" t="s">
        <v>287</v>
      </c>
      <c r="P35" s="36">
        <v>116</v>
      </c>
      <c r="Q35">
        <v>30</v>
      </c>
    </row>
    <row r="36" spans="1:17" ht="15" x14ac:dyDescent="0.2">
      <c r="A36" s="28">
        <v>0</v>
      </c>
      <c r="B36" s="26">
        <v>8</v>
      </c>
      <c r="C36" s="29" t="str">
        <f t="shared" si="3"/>
        <v>Articulating Bobbin Rest (excluding Bush and thumb screws)</v>
      </c>
      <c r="D36" s="29"/>
      <c r="E36" s="31"/>
      <c r="F36" s="32">
        <f t="shared" si="1"/>
        <v>30</v>
      </c>
      <c r="G36" s="33"/>
      <c r="H36" s="33">
        <f t="shared" si="0"/>
        <v>0</v>
      </c>
      <c r="K36">
        <f t="shared" si="2"/>
        <v>0</v>
      </c>
      <c r="M36" s="5"/>
      <c r="N36" s="27">
        <v>30</v>
      </c>
      <c r="O36" s="35" t="s">
        <v>288</v>
      </c>
      <c r="P36" s="36">
        <v>41</v>
      </c>
      <c r="Q36">
        <v>0</v>
      </c>
    </row>
    <row r="37" spans="1:17" ht="15" x14ac:dyDescent="0.2">
      <c r="A37" s="28">
        <v>0</v>
      </c>
      <c r="B37" s="26">
        <v>9</v>
      </c>
      <c r="C37" s="29" t="str">
        <f t="shared" si="3"/>
        <v>C Clamp Large 60mm</v>
      </c>
      <c r="D37" s="29"/>
      <c r="E37" s="31"/>
      <c r="F37" s="32">
        <f t="shared" si="1"/>
        <v>70</v>
      </c>
      <c r="G37" s="33"/>
      <c r="H37" s="33">
        <f t="shared" si="0"/>
        <v>0</v>
      </c>
      <c r="K37">
        <f t="shared" si="2"/>
        <v>0</v>
      </c>
      <c r="M37" s="34"/>
      <c r="N37" s="27">
        <v>70</v>
      </c>
      <c r="O37" s="35" t="s">
        <v>289</v>
      </c>
      <c r="P37" s="36">
        <v>265</v>
      </c>
      <c r="Q37">
        <v>0</v>
      </c>
    </row>
    <row r="38" spans="1:17" ht="15" x14ac:dyDescent="0.2">
      <c r="A38" s="28">
        <v>0</v>
      </c>
      <c r="B38" s="26">
        <v>10</v>
      </c>
      <c r="C38" s="29" t="str">
        <f t="shared" si="3"/>
        <v>Desk Stand</v>
      </c>
      <c r="D38" s="30" t="s">
        <v>38</v>
      </c>
      <c r="E38" s="31"/>
      <c r="F38" s="32">
        <f t="shared" si="1"/>
        <v>70</v>
      </c>
      <c r="G38" s="33"/>
      <c r="H38" s="33">
        <f t="shared" si="0"/>
        <v>0</v>
      </c>
      <c r="K38">
        <f t="shared" si="2"/>
        <v>0</v>
      </c>
      <c r="M38" s="34"/>
      <c r="N38" s="27">
        <v>70</v>
      </c>
      <c r="O38" s="35" t="s">
        <v>290</v>
      </c>
      <c r="P38" s="36">
        <v>150</v>
      </c>
      <c r="Q38">
        <v>0</v>
      </c>
    </row>
    <row r="39" spans="1:17" ht="15" x14ac:dyDescent="0.2">
      <c r="A39" s="28">
        <v>1</v>
      </c>
      <c r="B39" s="26">
        <v>11</v>
      </c>
      <c r="C39" s="29" t="str">
        <f>IF(D39="R Hand",O39,"Oak Base Left Hand")</f>
        <v>Base Solid Oak Right Hand</v>
      </c>
      <c r="D39" s="30" t="s">
        <v>37</v>
      </c>
      <c r="E39" s="31"/>
      <c r="F39" s="32">
        <f t="shared" si="1"/>
        <v>180</v>
      </c>
      <c r="G39" s="33"/>
      <c r="H39" s="33">
        <f t="shared" si="0"/>
        <v>180</v>
      </c>
      <c r="K39">
        <f t="shared" si="2"/>
        <v>2400</v>
      </c>
      <c r="M39" s="5"/>
      <c r="N39" s="27">
        <v>180</v>
      </c>
      <c r="O39" s="35" t="s">
        <v>291</v>
      </c>
      <c r="P39" s="36">
        <v>2400</v>
      </c>
      <c r="Q39">
        <v>0</v>
      </c>
    </row>
    <row r="40" spans="1:17" ht="15" x14ac:dyDescent="0.2">
      <c r="A40" s="28">
        <v>0</v>
      </c>
      <c r="B40" s="26">
        <v>12</v>
      </c>
      <c r="C40" s="29" t="str">
        <f>IF(D40="R Hand",O40,"Base African Hardwood Left Hand")</f>
        <v>Base African Hardwood  Right Hand</v>
      </c>
      <c r="D40" s="30" t="s">
        <v>37</v>
      </c>
      <c r="E40" s="31"/>
      <c r="F40" s="32">
        <f t="shared" si="1"/>
        <v>235</v>
      </c>
      <c r="G40" s="33"/>
      <c r="H40" s="33">
        <f t="shared" si="0"/>
        <v>0</v>
      </c>
      <c r="K40">
        <f t="shared" si="2"/>
        <v>0</v>
      </c>
      <c r="M40" s="5"/>
      <c r="N40" s="27">
        <v>235</v>
      </c>
      <c r="O40" s="35" t="s">
        <v>292</v>
      </c>
      <c r="P40" s="36">
        <v>2600</v>
      </c>
      <c r="Q40">
        <v>0</v>
      </c>
    </row>
    <row r="41" spans="1:17" ht="15" x14ac:dyDescent="0.2">
      <c r="A41" s="28">
        <v>0</v>
      </c>
      <c r="B41" s="26">
        <v>13</v>
      </c>
      <c r="C41" s="29" t="str">
        <f>IF(D41="R Hand",O41,"Frame Base  Left Hand")</f>
        <v>Lightweight Frame &amp; Foam Base  Right Hand</v>
      </c>
      <c r="D41" s="30" t="s">
        <v>37</v>
      </c>
      <c r="E41" s="31"/>
      <c r="F41" s="32">
        <f t="shared" si="1"/>
        <v>240</v>
      </c>
      <c r="G41" s="33"/>
      <c r="H41" s="33">
        <f t="shared" si="0"/>
        <v>0</v>
      </c>
      <c r="K41">
        <f t="shared" si="2"/>
        <v>0</v>
      </c>
      <c r="M41" s="5"/>
      <c r="N41" s="27">
        <v>240</v>
      </c>
      <c r="O41" s="35" t="s">
        <v>293</v>
      </c>
      <c r="P41" s="36">
        <v>1300</v>
      </c>
      <c r="Q41">
        <v>0</v>
      </c>
    </row>
    <row r="42" spans="1:17" ht="15" x14ac:dyDescent="0.2">
      <c r="A42" s="28">
        <v>1</v>
      </c>
      <c r="B42" s="26">
        <v>14</v>
      </c>
      <c r="C42" s="29" t="str">
        <f t="shared" ref="C42:C65" si="4">+O42</f>
        <v>Extension Arm</v>
      </c>
      <c r="D42" s="29"/>
      <c r="E42" s="31"/>
      <c r="F42" s="32">
        <f t="shared" si="1"/>
        <v>33</v>
      </c>
      <c r="G42" s="33"/>
      <c r="H42" s="33">
        <f t="shared" si="0"/>
        <v>33</v>
      </c>
      <c r="K42">
        <f>IF(D$29="Brass Solid",A42*(P42+Q42),P42*A42)</f>
        <v>150</v>
      </c>
      <c r="M42" s="5"/>
      <c r="N42" s="27">
        <v>33</v>
      </c>
      <c r="O42" s="35" t="s">
        <v>294</v>
      </c>
      <c r="P42" s="36">
        <v>150</v>
      </c>
      <c r="Q42" s="37">
        <v>100</v>
      </c>
    </row>
    <row r="43" spans="1:17" ht="15" x14ac:dyDescent="0.2">
      <c r="A43" s="28">
        <v>0</v>
      </c>
      <c r="B43" s="26">
        <v>15</v>
      </c>
      <c r="C43" s="29" t="str">
        <f t="shared" si="4"/>
        <v>Bead Dish</v>
      </c>
      <c r="D43" s="30" t="s">
        <v>318</v>
      </c>
      <c r="E43" s="31"/>
      <c r="F43" s="32">
        <f>IF(D43="Brass",N43+22,N43)</f>
        <v>11</v>
      </c>
      <c r="G43" s="33"/>
      <c r="H43" s="33">
        <f t="shared" si="0"/>
        <v>0</v>
      </c>
      <c r="K43">
        <f>IF(D$43="Brass",A43*(P43+Q43),P43*A43)</f>
        <v>0</v>
      </c>
      <c r="M43" s="5"/>
      <c r="N43" s="27">
        <v>11</v>
      </c>
      <c r="O43" s="35" t="s">
        <v>295</v>
      </c>
      <c r="P43" s="36">
        <v>16</v>
      </c>
      <c r="Q43" s="37">
        <v>80</v>
      </c>
    </row>
    <row r="44" spans="1:17" ht="15" x14ac:dyDescent="0.2">
      <c r="A44" s="28">
        <v>1</v>
      </c>
      <c r="B44" s="26">
        <v>16</v>
      </c>
      <c r="C44" s="29" t="str">
        <f t="shared" si="4"/>
        <v>Waste Basket</v>
      </c>
      <c r="D44" s="74" t="s">
        <v>36</v>
      </c>
      <c r="E44" s="31"/>
      <c r="F44" s="32">
        <f t="shared" si="1"/>
        <v>28</v>
      </c>
      <c r="G44" s="33"/>
      <c r="H44" s="33">
        <f t="shared" si="0"/>
        <v>28</v>
      </c>
      <c r="K44">
        <f>IF(D$29="Brass Solid",A44*(P44+Q44),P44*A44)</f>
        <v>45</v>
      </c>
      <c r="M44" s="5"/>
      <c r="N44" s="27">
        <v>28</v>
      </c>
      <c r="O44" s="35" t="s">
        <v>296</v>
      </c>
      <c r="P44" s="36">
        <v>45</v>
      </c>
      <c r="Q44" s="37">
        <v>30</v>
      </c>
    </row>
    <row r="45" spans="1:17" ht="15" x14ac:dyDescent="0.2">
      <c r="A45" s="28">
        <v>0</v>
      </c>
      <c r="B45" s="26">
        <v>17</v>
      </c>
      <c r="C45" s="29" t="str">
        <f t="shared" si="4"/>
        <v>Hackle Plier</v>
      </c>
      <c r="D45" s="39" t="s">
        <v>40</v>
      </c>
      <c r="E45" s="31"/>
      <c r="F45" s="32">
        <f>IF(D45="Standard",N45,N45+10)</f>
        <v>16</v>
      </c>
      <c r="G45" s="33"/>
      <c r="H45" s="33">
        <f t="shared" si="0"/>
        <v>0</v>
      </c>
      <c r="K45">
        <f t="shared" si="2"/>
        <v>0</v>
      </c>
      <c r="M45" s="5"/>
      <c r="N45" s="27">
        <v>16</v>
      </c>
      <c r="O45" s="35" t="s">
        <v>297</v>
      </c>
      <c r="P45" s="36">
        <v>40</v>
      </c>
      <c r="Q45" s="37">
        <v>0</v>
      </c>
    </row>
    <row r="46" spans="1:17" ht="15" x14ac:dyDescent="0.2">
      <c r="A46" s="28">
        <v>0</v>
      </c>
      <c r="B46" s="26">
        <v>18</v>
      </c>
      <c r="C46" s="29" t="str">
        <f t="shared" si="4"/>
        <v>Dubbing Spinner</v>
      </c>
      <c r="D46" s="39" t="s">
        <v>40</v>
      </c>
      <c r="E46" s="31"/>
      <c r="F46" s="32">
        <f>IF(D46="Standard",N46,N46+5)</f>
        <v>17</v>
      </c>
      <c r="G46" s="33"/>
      <c r="H46" s="33">
        <f t="shared" si="0"/>
        <v>0</v>
      </c>
      <c r="K46">
        <f t="shared" si="2"/>
        <v>0</v>
      </c>
      <c r="M46" s="5"/>
      <c r="N46" s="27">
        <v>17</v>
      </c>
      <c r="O46" s="35" t="s">
        <v>298</v>
      </c>
      <c r="P46" s="36">
        <v>28</v>
      </c>
      <c r="Q46" s="37">
        <v>0</v>
      </c>
    </row>
    <row r="47" spans="1:17" ht="15" x14ac:dyDescent="0.2">
      <c r="A47" s="28">
        <v>0</v>
      </c>
      <c r="B47" s="26">
        <v>19</v>
      </c>
      <c r="C47" s="29" t="str">
        <f t="shared" si="4"/>
        <v>Mini Hair Stacker 6mm</v>
      </c>
      <c r="D47" s="29"/>
      <c r="E47" s="31"/>
      <c r="F47" s="32">
        <f t="shared" si="1"/>
        <v>25</v>
      </c>
      <c r="G47" s="33"/>
      <c r="H47" s="33">
        <f t="shared" si="0"/>
        <v>0</v>
      </c>
      <c r="K47">
        <f t="shared" si="2"/>
        <v>0</v>
      </c>
      <c r="M47" s="5"/>
      <c r="N47" s="27">
        <v>25</v>
      </c>
      <c r="O47" s="35" t="s">
        <v>299</v>
      </c>
      <c r="P47" s="36">
        <v>45</v>
      </c>
      <c r="Q47" s="37">
        <v>0</v>
      </c>
    </row>
    <row r="48" spans="1:17" ht="15" x14ac:dyDescent="0.2">
      <c r="A48" s="28">
        <v>1</v>
      </c>
      <c r="B48" s="26">
        <v>20</v>
      </c>
      <c r="C48" s="29" t="str">
        <f t="shared" si="4"/>
        <v>Gallows Att.</v>
      </c>
      <c r="D48" s="29"/>
      <c r="E48" s="31"/>
      <c r="F48" s="32">
        <f t="shared" si="1"/>
        <v>5</v>
      </c>
      <c r="G48" s="33"/>
      <c r="H48" s="33">
        <f t="shared" si="0"/>
        <v>5</v>
      </c>
      <c r="K48">
        <f t="shared" si="2"/>
        <v>4</v>
      </c>
      <c r="M48" s="5"/>
      <c r="N48" s="27">
        <v>5</v>
      </c>
      <c r="O48" s="35" t="s">
        <v>300</v>
      </c>
      <c r="P48" s="36">
        <v>4</v>
      </c>
      <c r="Q48" s="37">
        <v>0</v>
      </c>
    </row>
    <row r="49" spans="1:17" ht="15" x14ac:dyDescent="0.2">
      <c r="A49" s="28">
        <v>0</v>
      </c>
      <c r="B49" s="26">
        <v>21</v>
      </c>
      <c r="C49" s="29" t="str">
        <f t="shared" si="4"/>
        <v>J Bobbin</v>
      </c>
      <c r="D49" s="29"/>
      <c r="E49" s="31"/>
      <c r="F49" s="32">
        <f t="shared" si="1"/>
        <v>33</v>
      </c>
      <c r="G49" s="33"/>
      <c r="H49" s="33">
        <f t="shared" si="0"/>
        <v>0</v>
      </c>
      <c r="K49">
        <f t="shared" si="2"/>
        <v>0</v>
      </c>
      <c r="M49" s="5"/>
      <c r="N49" s="27">
        <v>33</v>
      </c>
      <c r="O49" s="35" t="s">
        <v>301</v>
      </c>
      <c r="P49" s="36">
        <v>40</v>
      </c>
      <c r="Q49" s="37">
        <v>0</v>
      </c>
    </row>
    <row r="50" spans="1:17" ht="15" x14ac:dyDescent="0.2">
      <c r="A50" s="28">
        <v>0</v>
      </c>
      <c r="B50" s="26">
        <v>22</v>
      </c>
      <c r="C50" s="29" t="str">
        <f t="shared" si="4"/>
        <v>Bodkin - Leg Threader</v>
      </c>
      <c r="D50" s="30" t="s">
        <v>34</v>
      </c>
      <c r="E50" s="31"/>
      <c r="F50" s="32">
        <f>IF(D50="Brass",N50,N50*2)</f>
        <v>22</v>
      </c>
      <c r="G50" s="33"/>
      <c r="H50" s="33">
        <f t="shared" si="0"/>
        <v>0</v>
      </c>
      <c r="K50">
        <f t="shared" si="2"/>
        <v>0</v>
      </c>
      <c r="M50" s="5"/>
      <c r="N50" s="27">
        <v>22</v>
      </c>
      <c r="O50" s="35" t="s">
        <v>302</v>
      </c>
      <c r="P50" s="36">
        <v>25</v>
      </c>
      <c r="Q50" s="37">
        <v>0</v>
      </c>
    </row>
    <row r="51" spans="1:17" ht="15" x14ac:dyDescent="0.2">
      <c r="A51" s="28">
        <v>0</v>
      </c>
      <c r="B51" s="26">
        <v>23</v>
      </c>
      <c r="C51" s="29" t="str">
        <f t="shared" si="4"/>
        <v>On Base Dubbing Brush Maker</v>
      </c>
      <c r="D51" s="29"/>
      <c r="E51" s="31"/>
      <c r="F51" s="32">
        <f t="shared" si="1"/>
        <v>75</v>
      </c>
      <c r="G51" s="33"/>
      <c r="H51" s="33">
        <f t="shared" si="0"/>
        <v>0</v>
      </c>
      <c r="K51">
        <f t="shared" si="2"/>
        <v>0</v>
      </c>
      <c r="M51" s="5"/>
      <c r="N51" s="27">
        <v>75</v>
      </c>
      <c r="O51" s="35" t="s">
        <v>303</v>
      </c>
      <c r="P51" s="36">
        <v>130</v>
      </c>
      <c r="Q51" s="37">
        <v>0</v>
      </c>
    </row>
    <row r="52" spans="1:17" ht="15" x14ac:dyDescent="0.2">
      <c r="A52" s="28">
        <v>0</v>
      </c>
      <c r="B52" s="26">
        <v>24</v>
      </c>
      <c r="C52" s="29" t="str">
        <f t="shared" si="4"/>
        <v>Long Fiber Brush Maker (stand alone)</v>
      </c>
      <c r="D52" s="30" t="s">
        <v>41</v>
      </c>
      <c r="E52" s="31"/>
      <c r="F52" s="32">
        <f>IF(D52="180 mm 7""",N52,N52+50)</f>
        <v>170</v>
      </c>
      <c r="G52" s="33"/>
      <c r="H52" s="33">
        <f t="shared" si="0"/>
        <v>0</v>
      </c>
      <c r="K52">
        <f t="shared" si="2"/>
        <v>0</v>
      </c>
      <c r="M52" s="5"/>
      <c r="N52" s="27">
        <v>170</v>
      </c>
      <c r="O52" s="35" t="s">
        <v>304</v>
      </c>
      <c r="P52" s="36">
        <v>1500</v>
      </c>
      <c r="Q52" s="37">
        <v>0</v>
      </c>
    </row>
    <row r="53" spans="1:17" ht="15" x14ac:dyDescent="0.2">
      <c r="A53" s="28">
        <v>0</v>
      </c>
      <c r="B53" s="26">
        <v>25</v>
      </c>
      <c r="C53" s="29" t="str">
        <f t="shared" si="4"/>
        <v>Tube Fly Attach 1.7mm pin</v>
      </c>
      <c r="D53" s="23"/>
      <c r="E53" s="31"/>
      <c r="F53" s="32">
        <f t="shared" si="1"/>
        <v>80</v>
      </c>
      <c r="G53" s="33"/>
      <c r="H53" s="33">
        <f t="shared" si="0"/>
        <v>0</v>
      </c>
      <c r="K53">
        <f t="shared" si="2"/>
        <v>0</v>
      </c>
      <c r="M53" s="5"/>
      <c r="N53" s="27">
        <v>80</v>
      </c>
      <c r="O53" s="35" t="s">
        <v>305</v>
      </c>
      <c r="P53" s="36">
        <v>46</v>
      </c>
      <c r="Q53" s="37">
        <v>0</v>
      </c>
    </row>
    <row r="54" spans="1:17" ht="15" x14ac:dyDescent="0.2">
      <c r="A54" s="28">
        <v>0</v>
      </c>
      <c r="B54" s="26">
        <v>26</v>
      </c>
      <c r="C54" s="29" t="str">
        <f t="shared" si="4"/>
        <v>1mm pin, collet and nose cone for above</v>
      </c>
      <c r="D54" s="23"/>
      <c r="E54" s="31"/>
      <c r="F54" s="32">
        <f t="shared" si="1"/>
        <v>40</v>
      </c>
      <c r="G54" s="33"/>
      <c r="H54" s="33">
        <f t="shared" si="0"/>
        <v>0</v>
      </c>
      <c r="K54">
        <f t="shared" si="2"/>
        <v>0</v>
      </c>
      <c r="M54" s="5"/>
      <c r="N54" s="27">
        <v>40</v>
      </c>
      <c r="O54" s="35" t="s">
        <v>306</v>
      </c>
      <c r="P54" s="36">
        <v>12</v>
      </c>
      <c r="Q54" s="37">
        <v>0</v>
      </c>
    </row>
    <row r="55" spans="1:17" ht="15" x14ac:dyDescent="0.2">
      <c r="A55" s="28">
        <v>0</v>
      </c>
      <c r="B55" s="26">
        <v>27</v>
      </c>
      <c r="C55" s="29" t="str">
        <f t="shared" si="4"/>
        <v>Deer Hair Packer</v>
      </c>
      <c r="D55" s="23"/>
      <c r="E55" s="31"/>
      <c r="F55" s="32">
        <f t="shared" si="1"/>
        <v>33</v>
      </c>
      <c r="G55" s="33"/>
      <c r="H55" s="33">
        <f t="shared" si="0"/>
        <v>0</v>
      </c>
      <c r="K55">
        <f t="shared" si="2"/>
        <v>0</v>
      </c>
      <c r="M55" s="5"/>
      <c r="N55" s="27">
        <v>33</v>
      </c>
      <c r="O55" s="35" t="s">
        <v>307</v>
      </c>
      <c r="P55" s="36">
        <v>34</v>
      </c>
      <c r="Q55" s="37">
        <v>0</v>
      </c>
    </row>
    <row r="56" spans="1:17" ht="15" x14ac:dyDescent="0.2">
      <c r="A56" s="28">
        <v>1</v>
      </c>
      <c r="B56" s="26">
        <v>28</v>
      </c>
      <c r="C56" s="29" t="str">
        <f t="shared" si="4"/>
        <v>Carry Bag for Base Kit</v>
      </c>
      <c r="D56" s="23"/>
      <c r="E56" s="31"/>
      <c r="F56" s="32">
        <f t="shared" si="1"/>
        <v>28</v>
      </c>
      <c r="G56" s="33"/>
      <c r="H56" s="33">
        <f t="shared" si="0"/>
        <v>28</v>
      </c>
      <c r="K56">
        <f t="shared" si="2"/>
        <v>40</v>
      </c>
      <c r="M56" s="5"/>
      <c r="N56" s="27">
        <v>28</v>
      </c>
      <c r="O56" s="35" t="s">
        <v>308</v>
      </c>
      <c r="P56" s="36">
        <v>40</v>
      </c>
      <c r="Q56" s="37">
        <v>0</v>
      </c>
    </row>
    <row r="57" spans="1:17" ht="15" x14ac:dyDescent="0.2">
      <c r="A57" s="28">
        <v>0</v>
      </c>
      <c r="B57" s="26">
        <v>29</v>
      </c>
      <c r="C57" s="29" t="str">
        <f t="shared" si="4"/>
        <v xml:space="preserve">Camera Attachment  </v>
      </c>
      <c r="D57" s="23"/>
      <c r="E57" s="31"/>
      <c r="F57" s="32">
        <f t="shared" si="1"/>
        <v>80</v>
      </c>
      <c r="G57" s="33"/>
      <c r="H57" s="33">
        <f t="shared" si="0"/>
        <v>0</v>
      </c>
      <c r="K57">
        <f t="shared" si="2"/>
        <v>0</v>
      </c>
      <c r="M57" s="5"/>
      <c r="N57" s="27">
        <v>80</v>
      </c>
      <c r="O57" s="35" t="s">
        <v>309</v>
      </c>
      <c r="P57" s="36">
        <v>314</v>
      </c>
      <c r="Q57" s="37">
        <v>0</v>
      </c>
    </row>
    <row r="58" spans="1:17" ht="15" x14ac:dyDescent="0.2">
      <c r="A58" s="28">
        <v>0</v>
      </c>
      <c r="B58" s="26">
        <v>30</v>
      </c>
      <c r="C58" s="29" t="str">
        <f t="shared" si="4"/>
        <v>Back Drop Card Holder</v>
      </c>
      <c r="D58" s="23"/>
      <c r="E58" s="31"/>
      <c r="F58" s="32">
        <f t="shared" si="1"/>
        <v>35</v>
      </c>
      <c r="G58" s="33"/>
      <c r="H58" s="33">
        <f t="shared" si="0"/>
        <v>0</v>
      </c>
      <c r="K58">
        <f>IF(D$29="Brass Solid",A58*(P58+Q58),P58*A58)</f>
        <v>0</v>
      </c>
      <c r="M58" s="5"/>
      <c r="N58" s="27">
        <v>35</v>
      </c>
      <c r="O58" s="35" t="s">
        <v>310</v>
      </c>
      <c r="P58" s="36">
        <v>120</v>
      </c>
      <c r="Q58" s="37">
        <v>30</v>
      </c>
    </row>
    <row r="59" spans="1:17" ht="15" x14ac:dyDescent="0.2">
      <c r="A59" s="28">
        <v>0</v>
      </c>
      <c r="B59" s="26">
        <v>31</v>
      </c>
      <c r="C59" s="29" t="str">
        <f t="shared" si="4"/>
        <v>Hand Vice with Pro Jaw SS</v>
      </c>
      <c r="D59" s="23"/>
      <c r="E59" s="31"/>
      <c r="F59" s="32">
        <f t="shared" si="1"/>
        <v>200</v>
      </c>
      <c r="G59" s="33"/>
      <c r="H59" s="33">
        <f t="shared" si="0"/>
        <v>0</v>
      </c>
      <c r="K59">
        <f t="shared" si="2"/>
        <v>0</v>
      </c>
      <c r="M59" s="5"/>
      <c r="N59" s="27">
        <v>200</v>
      </c>
      <c r="O59" s="35" t="s">
        <v>311</v>
      </c>
      <c r="P59" s="36">
        <v>182</v>
      </c>
      <c r="Q59" s="37">
        <v>0</v>
      </c>
    </row>
    <row r="60" spans="1:17" ht="15" x14ac:dyDescent="0.2">
      <c r="A60" s="28">
        <v>0</v>
      </c>
      <c r="B60" s="26">
        <v>32</v>
      </c>
      <c r="C60" s="29" t="str">
        <f t="shared" si="4"/>
        <v>Tool Caddy</v>
      </c>
      <c r="D60" s="23"/>
      <c r="E60" s="31"/>
      <c r="F60" s="32">
        <f t="shared" si="1"/>
        <v>90</v>
      </c>
      <c r="G60" s="33"/>
      <c r="H60" s="33">
        <f t="shared" si="0"/>
        <v>0</v>
      </c>
      <c r="K60">
        <f t="shared" si="2"/>
        <v>0</v>
      </c>
      <c r="M60" s="5"/>
      <c r="N60" s="27">
        <v>90</v>
      </c>
      <c r="O60" s="35" t="s">
        <v>312</v>
      </c>
      <c r="P60" s="36">
        <v>125</v>
      </c>
      <c r="Q60" s="37">
        <v>0</v>
      </c>
    </row>
    <row r="61" spans="1:17" ht="15" x14ac:dyDescent="0.2">
      <c r="A61" s="28">
        <v>0</v>
      </c>
      <c r="B61" s="26">
        <v>33</v>
      </c>
      <c r="C61" s="29" t="str">
        <f t="shared" si="4"/>
        <v>Fly Line Spooler</v>
      </c>
      <c r="D61" s="23"/>
      <c r="E61" s="31"/>
      <c r="F61" s="32">
        <f t="shared" si="1"/>
        <v>90</v>
      </c>
      <c r="G61" s="33"/>
      <c r="H61" s="33">
        <f t="shared" si="0"/>
        <v>0</v>
      </c>
      <c r="K61">
        <f t="shared" si="2"/>
        <v>0</v>
      </c>
      <c r="M61" s="5"/>
      <c r="N61" s="27">
        <v>90</v>
      </c>
      <c r="O61" s="35" t="s">
        <v>313</v>
      </c>
      <c r="P61" s="36">
        <v>401.50000000000006</v>
      </c>
      <c r="Q61" s="37">
        <v>0</v>
      </c>
    </row>
    <row r="62" spans="1:17" ht="15" x14ac:dyDescent="0.2">
      <c r="A62" s="28">
        <v>0</v>
      </c>
      <c r="B62" s="40">
        <v>34</v>
      </c>
      <c r="C62" s="29" t="str">
        <f t="shared" si="4"/>
        <v>Coffee Tamper</v>
      </c>
      <c r="D62" s="31"/>
      <c r="E62" s="31"/>
      <c r="F62" s="32">
        <f t="shared" si="1"/>
        <v>82</v>
      </c>
      <c r="G62" s="33"/>
      <c r="H62" s="33">
        <f t="shared" si="0"/>
        <v>0</v>
      </c>
      <c r="K62">
        <f t="shared" si="2"/>
        <v>0</v>
      </c>
      <c r="M62" s="5"/>
      <c r="N62" s="27">
        <v>82</v>
      </c>
      <c r="O62" s="35" t="s">
        <v>314</v>
      </c>
      <c r="P62" s="36">
        <v>490</v>
      </c>
      <c r="Q62" s="37">
        <v>0</v>
      </c>
    </row>
    <row r="63" spans="1:17" ht="15" x14ac:dyDescent="0.2">
      <c r="A63" s="28">
        <v>0</v>
      </c>
      <c r="B63" s="40">
        <v>35</v>
      </c>
      <c r="C63" s="29" t="str">
        <f t="shared" si="4"/>
        <v>Caddy Clamp</v>
      </c>
      <c r="D63" s="31"/>
      <c r="E63" s="31"/>
      <c r="F63" s="32">
        <f t="shared" si="1"/>
        <v>100</v>
      </c>
      <c r="G63" s="33"/>
      <c r="H63" s="33">
        <f t="shared" si="0"/>
        <v>0</v>
      </c>
      <c r="K63">
        <f t="shared" si="2"/>
        <v>0</v>
      </c>
      <c r="M63" s="5"/>
      <c r="N63" s="27">
        <v>100</v>
      </c>
      <c r="O63" s="35" t="s">
        <v>315</v>
      </c>
      <c r="P63" s="36">
        <v>800</v>
      </c>
      <c r="Q63" s="37">
        <v>0</v>
      </c>
    </row>
    <row r="64" spans="1:17" ht="15" x14ac:dyDescent="0.2">
      <c r="A64" s="28">
        <v>0</v>
      </c>
      <c r="B64" s="40">
        <v>36</v>
      </c>
      <c r="C64" s="29" t="s">
        <v>42</v>
      </c>
      <c r="D64" s="30" t="s">
        <v>43</v>
      </c>
      <c r="E64" s="31"/>
      <c r="F64" s="32">
        <f>IF(D64="Large 38mm",N64+10,N64)</f>
        <v>44</v>
      </c>
      <c r="G64" s="33"/>
      <c r="H64" s="33">
        <f>+F64*A64</f>
        <v>0</v>
      </c>
      <c r="K64">
        <f t="shared" si="2"/>
        <v>0</v>
      </c>
      <c r="M64" s="5"/>
      <c r="N64" s="27">
        <v>44</v>
      </c>
      <c r="O64" s="35" t="s">
        <v>316</v>
      </c>
      <c r="P64" s="36">
        <v>30</v>
      </c>
      <c r="Q64" s="37">
        <v>0</v>
      </c>
    </row>
    <row r="65" spans="1:17" ht="15" x14ac:dyDescent="0.2">
      <c r="A65" s="28">
        <v>0</v>
      </c>
      <c r="B65" s="40">
        <v>37</v>
      </c>
      <c r="C65" s="41" t="str">
        <f t="shared" si="4"/>
        <v>Tying Lamp With base mount pin</v>
      </c>
      <c r="D65" s="31"/>
      <c r="E65" s="31"/>
      <c r="F65" s="42">
        <f t="shared" si="1"/>
        <v>52</v>
      </c>
      <c r="G65" s="43"/>
      <c r="H65" s="33">
        <f t="shared" si="0"/>
        <v>0</v>
      </c>
      <c r="K65">
        <f t="shared" si="2"/>
        <v>0</v>
      </c>
      <c r="M65" s="5"/>
      <c r="N65" s="27">
        <v>52</v>
      </c>
      <c r="O65" s="35" t="s">
        <v>317</v>
      </c>
      <c r="P65" s="36">
        <v>450</v>
      </c>
      <c r="Q65" s="37">
        <v>0</v>
      </c>
    </row>
    <row r="66" spans="1:17" ht="15" x14ac:dyDescent="0.2">
      <c r="A66" s="28">
        <v>0</v>
      </c>
      <c r="B66" s="40"/>
      <c r="C66" s="41"/>
      <c r="D66" s="31"/>
      <c r="E66" s="31"/>
      <c r="F66" s="42"/>
      <c r="G66" s="43"/>
      <c r="H66" s="33"/>
      <c r="M66" s="5"/>
      <c r="N66" s="27"/>
      <c r="O66" s="35"/>
      <c r="P66" s="36"/>
      <c r="Q66" s="37"/>
    </row>
    <row r="67" spans="1:17" ht="15.75" thickBot="1" x14ac:dyDescent="0.25">
      <c r="A67" s="44">
        <v>1</v>
      </c>
      <c r="B67" s="45"/>
      <c r="C67" s="31" t="s">
        <v>44</v>
      </c>
      <c r="D67" s="31"/>
      <c r="E67" s="46" t="s">
        <v>45</v>
      </c>
      <c r="F67" s="43">
        <f>+R88</f>
        <v>135.25792371000003</v>
      </c>
      <c r="G67" s="33"/>
      <c r="H67" s="33">
        <f>+F67*A67</f>
        <v>135.25792371000003</v>
      </c>
      <c r="L67" s="32">
        <f>SUM(H29:H65)</f>
        <v>596</v>
      </c>
      <c r="O67" s="29"/>
    </row>
    <row r="68" spans="1:17" ht="16.5" thickTop="1" x14ac:dyDescent="0.25">
      <c r="A68" s="21"/>
      <c r="B68" s="21"/>
      <c r="C68" s="23" t="s">
        <v>46</v>
      </c>
      <c r="D68" s="23"/>
      <c r="E68" s="23"/>
      <c r="F68" s="33"/>
      <c r="G68" s="47" t="s">
        <v>47</v>
      </c>
      <c r="H68" s="48">
        <f>SUM(H29:H67)</f>
        <v>731.25792371</v>
      </c>
      <c r="K68" s="49">
        <f>SUM(K29:K67)*1.1</f>
        <v>3500.2000000000003</v>
      </c>
      <c r="L68">
        <f>+K68/1000</f>
        <v>3.5002000000000004</v>
      </c>
      <c r="M68">
        <f>+K68/1000</f>
        <v>3.5002000000000004</v>
      </c>
      <c r="N68" s="3">
        <f>INT(M68)</f>
        <v>3</v>
      </c>
      <c r="O68">
        <f>IF((M68-N68)&lt;0.5,0.5,1)</f>
        <v>1</v>
      </c>
      <c r="P68">
        <f>+O68+N68</f>
        <v>4</v>
      </c>
    </row>
    <row r="69" spans="1:17" ht="15" x14ac:dyDescent="0.2">
      <c r="A69" s="23"/>
      <c r="B69" s="23"/>
      <c r="C69" s="23"/>
      <c r="D69" s="23"/>
      <c r="E69" s="23"/>
      <c r="F69" s="33"/>
      <c r="G69" s="33"/>
      <c r="H69" s="33"/>
    </row>
    <row r="70" spans="1:17" ht="15" x14ac:dyDescent="0.2">
      <c r="A70" s="23"/>
      <c r="B70" s="23"/>
      <c r="C70" s="23"/>
      <c r="D70" s="50"/>
      <c r="E70" s="24" t="s">
        <v>48</v>
      </c>
      <c r="F70" s="51">
        <f>+'[1]Inv$'!F70</f>
        <v>0.3</v>
      </c>
      <c r="G70" s="33"/>
      <c r="H70" s="52"/>
      <c r="K70" s="52">
        <f>+(H68-H67)*F85</f>
        <v>0</v>
      </c>
      <c r="L70" s="53" t="s">
        <v>49</v>
      </c>
    </row>
    <row r="71" spans="1:17" x14ac:dyDescent="0.2">
      <c r="D71" s="54"/>
      <c r="E71" s="55"/>
      <c r="F71" s="8"/>
      <c r="G71" s="56"/>
      <c r="H71" s="52"/>
      <c r="K71" s="52">
        <f>+F67*8.4</f>
        <v>1136.1665591640003</v>
      </c>
      <c r="L71" s="53" t="s">
        <v>50</v>
      </c>
    </row>
    <row r="72" spans="1:17" ht="15.75" x14ac:dyDescent="0.25">
      <c r="D72" s="54"/>
      <c r="E72" s="53"/>
      <c r="G72" s="24"/>
      <c r="H72" s="57"/>
    </row>
    <row r="73" spans="1:17" x14ac:dyDescent="0.2">
      <c r="D73" s="54"/>
      <c r="E73" s="53"/>
    </row>
    <row r="74" spans="1:17" x14ac:dyDescent="0.2">
      <c r="D74" s="4"/>
    </row>
    <row r="75" spans="1:17" x14ac:dyDescent="0.2">
      <c r="C75" s="16"/>
      <c r="D75" s="3"/>
      <c r="H75" s="54"/>
    </row>
    <row r="76" spans="1:17" x14ac:dyDescent="0.2">
      <c r="B76" s="13" t="s">
        <v>51</v>
      </c>
      <c r="C76" s="3" t="s">
        <v>52</v>
      </c>
    </row>
    <row r="77" spans="1:17" x14ac:dyDescent="0.2">
      <c r="A77" s="58" t="str">
        <f>LEFT(A78,1)</f>
        <v>A</v>
      </c>
      <c r="B77" s="58"/>
    </row>
    <row r="78" spans="1:17" x14ac:dyDescent="0.2">
      <c r="A78" s="54" t="s">
        <v>53</v>
      </c>
      <c r="B78" s="59">
        <v>44912</v>
      </c>
      <c r="C78" s="3"/>
      <c r="D78" s="3" t="s">
        <v>54</v>
      </c>
      <c r="J78" s="60"/>
    </row>
    <row r="79" spans="1:17" x14ac:dyDescent="0.2">
      <c r="J79" s="3"/>
    </row>
    <row r="80" spans="1:17" x14ac:dyDescent="0.2">
      <c r="A80" s="3">
        <v>43911</v>
      </c>
      <c r="B80" s="3"/>
      <c r="D80" s="13"/>
    </row>
    <row r="81" spans="4:36" x14ac:dyDescent="0.2">
      <c r="D81" s="8"/>
      <c r="E81" s="61"/>
      <c r="G81" s="38"/>
      <c r="H81" s="32"/>
      <c r="I81" s="38"/>
      <c r="M81" s="60"/>
    </row>
    <row r="82" spans="4:36" x14ac:dyDescent="0.2">
      <c r="D82" s="8"/>
      <c r="E82" s="61"/>
      <c r="G82" s="38"/>
      <c r="H82" s="32"/>
      <c r="M82" s="3"/>
    </row>
    <row r="83" spans="4:36" x14ac:dyDescent="0.2">
      <c r="D83" s="8"/>
      <c r="E83" s="37"/>
      <c r="J83" t="s">
        <v>35</v>
      </c>
      <c r="M83" s="3"/>
      <c r="N83" s="61"/>
      <c r="O83" s="61"/>
      <c r="P83" s="3"/>
    </row>
    <row r="84" spans="4:36" x14ac:dyDescent="0.2">
      <c r="D84" s="8"/>
      <c r="E84" s="62"/>
      <c r="G84" s="63"/>
      <c r="J84" t="s">
        <v>55</v>
      </c>
      <c r="M84" s="3"/>
      <c r="N84" s="61"/>
      <c r="O84" s="61"/>
      <c r="P84" s="3"/>
    </row>
    <row r="85" spans="4:36" x14ac:dyDescent="0.2">
      <c r="D85" s="8"/>
      <c r="F85" s="62"/>
      <c r="J85" s="64" t="s">
        <v>56</v>
      </c>
      <c r="M85" s="3"/>
      <c r="N85" s="61"/>
      <c r="O85" s="61"/>
    </row>
    <row r="86" spans="4:36" x14ac:dyDescent="0.2">
      <c r="D86" s="3"/>
      <c r="E86" s="13"/>
      <c r="J86" s="65" t="s">
        <v>57</v>
      </c>
      <c r="M86" s="3" t="s">
        <v>58</v>
      </c>
      <c r="N86">
        <f>VLOOKUP($E$67,$M87:$O293,2)</f>
        <v>6</v>
      </c>
      <c r="O86">
        <f>VLOOKUP($E$67,$M87:$O293,3)</f>
        <v>0</v>
      </c>
      <c r="R86" s="3" t="s">
        <v>59</v>
      </c>
      <c r="S86" s="3" t="s">
        <v>60</v>
      </c>
    </row>
    <row r="87" spans="4:36" x14ac:dyDescent="0.2">
      <c r="E87" s="8"/>
      <c r="F87" s="61"/>
      <c r="H87" s="38"/>
      <c r="J87" s="66" t="s">
        <v>61</v>
      </c>
      <c r="M87" s="3" t="s">
        <v>58</v>
      </c>
      <c r="N87" s="3"/>
      <c r="O87" s="3"/>
      <c r="P87" s="3"/>
      <c r="Q87" s="3" t="s">
        <v>58</v>
      </c>
      <c r="R87" s="49">
        <v>16</v>
      </c>
      <c r="S87" s="67">
        <f>+F70</f>
        <v>0.3</v>
      </c>
    </row>
    <row r="88" spans="4:36" x14ac:dyDescent="0.2">
      <c r="D88" s="13"/>
      <c r="E88" s="8"/>
      <c r="F88" s="61"/>
      <c r="H88" s="38"/>
      <c r="J88" s="3" t="s">
        <v>62</v>
      </c>
      <c r="M88" t="str">
        <f>VLOOKUP($E$67,$M89:$O299,1)</f>
        <v xml:space="preserve">USA </v>
      </c>
      <c r="N88">
        <f>VLOOKUP($E$67,$M89:$O299,2)</f>
        <v>6</v>
      </c>
      <c r="Q88" s="68">
        <f>VLOOKUP($P$68,$Q89:$Z103,$N$88+1)</f>
        <v>1664.7129072000005</v>
      </c>
      <c r="R88" s="32">
        <f>+S88/R87</f>
        <v>135.25792371000003</v>
      </c>
      <c r="S88" s="68">
        <f>+Q88+(Q88*S87)</f>
        <v>2164.1267793600005</v>
      </c>
      <c r="T88">
        <f>+Q88*S87</f>
        <v>499.4138721600001</v>
      </c>
    </row>
    <row r="89" spans="4:36" x14ac:dyDescent="0.2">
      <c r="D89" s="8"/>
      <c r="E89" s="8"/>
      <c r="F89" s="37"/>
      <c r="M89" s="34" t="s">
        <v>63</v>
      </c>
      <c r="N89" s="69" t="s">
        <v>64</v>
      </c>
      <c r="O89" s="69"/>
      <c r="Q89" s="25" t="s">
        <v>65</v>
      </c>
      <c r="R89" s="5">
        <v>1</v>
      </c>
      <c r="S89" s="5">
        <v>2</v>
      </c>
      <c r="T89" s="5">
        <v>3</v>
      </c>
      <c r="U89" s="5">
        <v>4</v>
      </c>
      <c r="V89" s="5">
        <v>5</v>
      </c>
      <c r="W89" s="5">
        <v>6</v>
      </c>
      <c r="X89" s="5">
        <v>7</v>
      </c>
      <c r="Y89" s="5">
        <v>8</v>
      </c>
      <c r="Z89" s="5">
        <v>9</v>
      </c>
    </row>
    <row r="90" spans="4:36" x14ac:dyDescent="0.2">
      <c r="D90" s="8"/>
      <c r="E90" s="8"/>
      <c r="F90" s="62"/>
      <c r="H90" s="63"/>
      <c r="J90" s="3" t="s">
        <v>318</v>
      </c>
      <c r="M90" s="34" t="s">
        <v>66</v>
      </c>
      <c r="N90" s="70">
        <v>9</v>
      </c>
      <c r="O90" s="70"/>
      <c r="Q90" s="71">
        <v>0.5</v>
      </c>
      <c r="R90" s="72">
        <v>445.68173160000003</v>
      </c>
      <c r="S90" s="72">
        <v>475.18523640000001</v>
      </c>
      <c r="T90" s="72">
        <v>505.13576400000011</v>
      </c>
      <c r="U90" s="72">
        <v>564.58979640000007</v>
      </c>
      <c r="V90" s="72">
        <v>565.03681920000008</v>
      </c>
      <c r="W90" s="72">
        <v>713.00136600000008</v>
      </c>
      <c r="X90" s="72">
        <v>831.90943080000011</v>
      </c>
      <c r="Y90" s="72">
        <v>861.85995839999998</v>
      </c>
      <c r="Z90" s="72">
        <v>891.36346320000007</v>
      </c>
      <c r="AB90">
        <f>+R90*1.08</f>
        <v>481.33627012800008</v>
      </c>
      <c r="AC90">
        <f t="shared" ref="AC90:AJ103" si="5">+S90*1.08</f>
        <v>513.20005531200002</v>
      </c>
      <c r="AD90">
        <f t="shared" si="5"/>
        <v>545.54662512000016</v>
      </c>
      <c r="AE90">
        <f t="shared" si="5"/>
        <v>609.75698011200006</v>
      </c>
      <c r="AF90">
        <f t="shared" si="5"/>
        <v>610.2397647360001</v>
      </c>
      <c r="AG90">
        <f t="shared" si="5"/>
        <v>770.0414752800001</v>
      </c>
      <c r="AH90">
        <f t="shared" si="5"/>
        <v>898.46218526400014</v>
      </c>
      <c r="AI90">
        <f t="shared" si="5"/>
        <v>930.80875507200005</v>
      </c>
      <c r="AJ90">
        <f t="shared" si="5"/>
        <v>962.67254025600016</v>
      </c>
    </row>
    <row r="91" spans="4:36" x14ac:dyDescent="0.2">
      <c r="D91" s="8"/>
      <c r="E91" s="8"/>
      <c r="G91" s="3"/>
      <c r="J91" s="3" t="s">
        <v>55</v>
      </c>
      <c r="M91" s="34" t="s">
        <v>67</v>
      </c>
      <c r="N91" s="70">
        <v>9</v>
      </c>
      <c r="O91" s="70"/>
      <c r="Q91" s="71">
        <v>1</v>
      </c>
      <c r="R91" s="72">
        <v>445.68173160000003</v>
      </c>
      <c r="S91" s="72">
        <v>475.18523640000001</v>
      </c>
      <c r="T91" s="72">
        <v>505.13576400000011</v>
      </c>
      <c r="U91" s="72">
        <v>564.58979640000007</v>
      </c>
      <c r="V91" s="72">
        <v>565.03681920000008</v>
      </c>
      <c r="W91" s="72">
        <v>713.00136600000008</v>
      </c>
      <c r="X91" s="72">
        <v>831.90943080000011</v>
      </c>
      <c r="Y91" s="72">
        <v>861.85995839999998</v>
      </c>
      <c r="Z91" s="72">
        <v>891.36346320000007</v>
      </c>
      <c r="AB91">
        <f t="shared" ref="AB91:AB103" si="6">+R91*1.08</f>
        <v>481.33627012800008</v>
      </c>
      <c r="AC91">
        <f t="shared" si="5"/>
        <v>513.20005531200002</v>
      </c>
      <c r="AD91">
        <f t="shared" si="5"/>
        <v>545.54662512000016</v>
      </c>
      <c r="AE91">
        <f t="shared" si="5"/>
        <v>609.75698011200006</v>
      </c>
      <c r="AF91">
        <f t="shared" si="5"/>
        <v>610.2397647360001</v>
      </c>
      <c r="AG91">
        <f t="shared" si="5"/>
        <v>770.0414752800001</v>
      </c>
      <c r="AH91">
        <f t="shared" si="5"/>
        <v>898.46218526400014</v>
      </c>
      <c r="AI91">
        <f t="shared" si="5"/>
        <v>930.80875507200005</v>
      </c>
      <c r="AJ91">
        <f t="shared" si="5"/>
        <v>962.67254025600016</v>
      </c>
    </row>
    <row r="92" spans="4:36" x14ac:dyDescent="0.2">
      <c r="D92" s="8"/>
      <c r="H92" s="32"/>
      <c r="J92" t="s">
        <v>34</v>
      </c>
      <c r="M92" s="34" t="s">
        <v>68</v>
      </c>
      <c r="N92" s="70">
        <v>4</v>
      </c>
      <c r="O92" s="70"/>
      <c r="Q92" s="71">
        <v>1.5</v>
      </c>
      <c r="R92" s="72">
        <v>445.68173160000003</v>
      </c>
      <c r="S92" s="72">
        <v>475.18523640000001</v>
      </c>
      <c r="T92" s="72">
        <v>505.13576400000011</v>
      </c>
      <c r="U92" s="72">
        <v>564.58979640000007</v>
      </c>
      <c r="V92" s="72">
        <v>565.03681920000008</v>
      </c>
      <c r="W92" s="72">
        <v>713.00136600000008</v>
      </c>
      <c r="X92" s="72">
        <v>831.90943080000011</v>
      </c>
      <c r="Y92" s="72">
        <v>861.85995839999998</v>
      </c>
      <c r="Z92" s="72">
        <v>891.36346320000007</v>
      </c>
      <c r="AB92">
        <f t="shared" si="6"/>
        <v>481.33627012800008</v>
      </c>
      <c r="AC92">
        <f t="shared" si="5"/>
        <v>513.20005531200002</v>
      </c>
      <c r="AD92">
        <f t="shared" si="5"/>
        <v>545.54662512000016</v>
      </c>
      <c r="AE92">
        <f t="shared" si="5"/>
        <v>609.75698011200006</v>
      </c>
      <c r="AF92">
        <f t="shared" si="5"/>
        <v>610.2397647360001</v>
      </c>
      <c r="AG92">
        <f t="shared" si="5"/>
        <v>770.0414752800001</v>
      </c>
      <c r="AH92">
        <f t="shared" si="5"/>
        <v>898.46218526400014</v>
      </c>
      <c r="AI92">
        <f t="shared" si="5"/>
        <v>930.80875507200005</v>
      </c>
      <c r="AJ92">
        <f t="shared" si="5"/>
        <v>962.67254025600016</v>
      </c>
    </row>
    <row r="93" spans="4:36" x14ac:dyDescent="0.2">
      <c r="D93" s="8"/>
      <c r="F93" s="3"/>
      <c r="J93" t="s">
        <v>55</v>
      </c>
      <c r="M93" s="34" t="s">
        <v>69</v>
      </c>
      <c r="N93" s="70">
        <v>7</v>
      </c>
      <c r="O93" s="70"/>
      <c r="Q93" s="71">
        <v>2</v>
      </c>
      <c r="R93" s="72">
        <v>445.68173160000003</v>
      </c>
      <c r="S93" s="72">
        <v>475.18523640000001</v>
      </c>
      <c r="T93" s="72">
        <v>505.13576400000011</v>
      </c>
      <c r="U93" s="72">
        <v>564.58979640000007</v>
      </c>
      <c r="V93" s="72">
        <v>565.03681920000008</v>
      </c>
      <c r="W93" s="72">
        <v>713.00136600000008</v>
      </c>
      <c r="X93" s="72">
        <v>831.90943080000011</v>
      </c>
      <c r="Y93" s="72">
        <v>861.85995839999998</v>
      </c>
      <c r="Z93" s="72">
        <v>891.36346320000007</v>
      </c>
      <c r="AB93">
        <f t="shared" si="6"/>
        <v>481.33627012800008</v>
      </c>
      <c r="AC93">
        <f t="shared" si="5"/>
        <v>513.20005531200002</v>
      </c>
      <c r="AD93">
        <f t="shared" si="5"/>
        <v>545.54662512000016</v>
      </c>
      <c r="AE93">
        <f t="shared" si="5"/>
        <v>609.75698011200006</v>
      </c>
      <c r="AF93">
        <f t="shared" si="5"/>
        <v>610.2397647360001</v>
      </c>
      <c r="AG93">
        <f t="shared" si="5"/>
        <v>770.0414752800001</v>
      </c>
      <c r="AH93">
        <f t="shared" si="5"/>
        <v>898.46218526400014</v>
      </c>
      <c r="AI93">
        <f t="shared" si="5"/>
        <v>930.80875507200005</v>
      </c>
      <c r="AJ93">
        <f t="shared" si="5"/>
        <v>962.67254025600016</v>
      </c>
    </row>
    <row r="94" spans="4:36" x14ac:dyDescent="0.2">
      <c r="G94" s="32"/>
      <c r="J94" t="s">
        <v>39</v>
      </c>
      <c r="M94" s="34" t="s">
        <v>70</v>
      </c>
      <c r="N94" s="70">
        <v>9</v>
      </c>
      <c r="O94" s="70"/>
      <c r="Q94" s="71">
        <v>2.5</v>
      </c>
      <c r="R94" s="72">
        <v>624.04382880000014</v>
      </c>
      <c r="S94" s="72">
        <v>683.05083839999998</v>
      </c>
      <c r="T94" s="72">
        <v>728.20014120000008</v>
      </c>
      <c r="U94" s="72">
        <v>831.90943080000011</v>
      </c>
      <c r="V94" s="72">
        <v>832.35645360000024</v>
      </c>
      <c r="W94" s="72">
        <v>995.51977560000023</v>
      </c>
      <c r="X94" s="72">
        <v>1128.7325700000001</v>
      </c>
      <c r="Y94" s="72">
        <v>1173.8818728000001</v>
      </c>
      <c r="Z94" s="72">
        <v>1218.1371299999998</v>
      </c>
      <c r="AB94">
        <f t="shared" si="6"/>
        <v>673.9673351040002</v>
      </c>
      <c r="AC94">
        <f t="shared" si="5"/>
        <v>737.69490547200007</v>
      </c>
      <c r="AD94">
        <f t="shared" si="5"/>
        <v>786.45615249600019</v>
      </c>
      <c r="AE94">
        <f t="shared" si="5"/>
        <v>898.46218526400014</v>
      </c>
      <c r="AF94">
        <f t="shared" si="5"/>
        <v>898.94496988800029</v>
      </c>
      <c r="AG94">
        <f t="shared" si="5"/>
        <v>1075.1613576480004</v>
      </c>
      <c r="AH94">
        <f t="shared" si="5"/>
        <v>1219.0311756000003</v>
      </c>
      <c r="AI94">
        <f t="shared" si="5"/>
        <v>1267.7924226240002</v>
      </c>
      <c r="AJ94">
        <f t="shared" si="5"/>
        <v>1315.5881004</v>
      </c>
    </row>
    <row r="95" spans="4:36" x14ac:dyDescent="0.2">
      <c r="M95" s="34" t="s">
        <v>71</v>
      </c>
      <c r="N95" s="70">
        <v>9</v>
      </c>
      <c r="O95" s="70"/>
      <c r="Q95" s="71">
        <v>3</v>
      </c>
      <c r="R95" s="72">
        <v>742.95189360000018</v>
      </c>
      <c r="S95" s="72">
        <v>831.90943080000011</v>
      </c>
      <c r="T95" s="72">
        <v>891.81048599999997</v>
      </c>
      <c r="U95" s="72">
        <v>1039.7750328000002</v>
      </c>
      <c r="V95" s="72">
        <v>1040.2220556000002</v>
      </c>
      <c r="W95" s="72">
        <v>1218.5841528000001</v>
      </c>
      <c r="X95" s="72">
        <v>1366.1016768</v>
      </c>
      <c r="Y95" s="72">
        <v>1426.4497548000002</v>
      </c>
      <c r="Z95" s="72">
        <v>1485.4567644000001</v>
      </c>
      <c r="AB95">
        <f t="shared" si="6"/>
        <v>802.38804508800024</v>
      </c>
      <c r="AC95">
        <f t="shared" si="5"/>
        <v>898.46218526400014</v>
      </c>
      <c r="AD95">
        <f t="shared" si="5"/>
        <v>963.15532488000008</v>
      </c>
      <c r="AE95">
        <f t="shared" si="5"/>
        <v>1122.9570354240002</v>
      </c>
      <c r="AF95">
        <f t="shared" si="5"/>
        <v>1123.4398200480002</v>
      </c>
      <c r="AG95">
        <f t="shared" si="5"/>
        <v>1316.0708850240003</v>
      </c>
      <c r="AH95">
        <f t="shared" si="5"/>
        <v>1475.3898109440001</v>
      </c>
      <c r="AI95">
        <f t="shared" si="5"/>
        <v>1540.5657351840002</v>
      </c>
      <c r="AJ95">
        <f t="shared" si="5"/>
        <v>1604.2933055520002</v>
      </c>
    </row>
    <row r="96" spans="4:36" x14ac:dyDescent="0.2">
      <c r="J96" s="3" t="s">
        <v>41</v>
      </c>
      <c r="M96" s="34" t="s">
        <v>72</v>
      </c>
      <c r="N96" s="70">
        <v>9</v>
      </c>
      <c r="O96" s="70"/>
      <c r="Q96" s="71">
        <v>3.5</v>
      </c>
      <c r="R96" s="72">
        <v>861.85995839999998</v>
      </c>
      <c r="S96" s="72">
        <v>980.76802320000002</v>
      </c>
      <c r="T96" s="72">
        <v>1055.4208308000002</v>
      </c>
      <c r="U96" s="72">
        <v>1247.6406348</v>
      </c>
      <c r="V96" s="72">
        <v>1248.0876576000003</v>
      </c>
      <c r="W96" s="72">
        <v>1441.6485300000004</v>
      </c>
      <c r="X96" s="72">
        <v>1603.4707836000002</v>
      </c>
      <c r="Y96" s="72">
        <v>1679.0176368000002</v>
      </c>
      <c r="Z96" s="72">
        <v>1752.7763987999999</v>
      </c>
      <c r="AB96">
        <f t="shared" si="6"/>
        <v>930.80875507200005</v>
      </c>
      <c r="AC96">
        <f t="shared" si="5"/>
        <v>1059.229465056</v>
      </c>
      <c r="AD96">
        <f t="shared" si="5"/>
        <v>1139.8544972640002</v>
      </c>
      <c r="AE96">
        <f t="shared" si="5"/>
        <v>1347.4518855840001</v>
      </c>
      <c r="AF96">
        <f t="shared" si="5"/>
        <v>1347.9346702080004</v>
      </c>
      <c r="AG96">
        <f t="shared" si="5"/>
        <v>1556.9804124000004</v>
      </c>
      <c r="AH96">
        <f t="shared" si="5"/>
        <v>1731.7484462880004</v>
      </c>
      <c r="AI96">
        <f t="shared" si="5"/>
        <v>1813.3390477440003</v>
      </c>
      <c r="AJ96">
        <f t="shared" si="5"/>
        <v>1892.998510704</v>
      </c>
    </row>
    <row r="97" spans="1:36" x14ac:dyDescent="0.2">
      <c r="D97" s="73"/>
      <c r="J97" s="3" t="s">
        <v>73</v>
      </c>
      <c r="M97" s="34" t="s">
        <v>74</v>
      </c>
      <c r="N97" s="70">
        <v>9</v>
      </c>
      <c r="O97" s="70"/>
      <c r="Q97" s="71">
        <v>4</v>
      </c>
      <c r="R97" s="72">
        <v>980.76802320000002</v>
      </c>
      <c r="S97" s="72">
        <v>1129.6266156000002</v>
      </c>
      <c r="T97" s="72">
        <v>1219.0311756000001</v>
      </c>
      <c r="U97" s="72">
        <v>1455.5062368000001</v>
      </c>
      <c r="V97" s="72">
        <v>1455.9532596000004</v>
      </c>
      <c r="W97" s="72">
        <v>1664.7129072000005</v>
      </c>
      <c r="X97" s="72">
        <v>1840.8398904000001</v>
      </c>
      <c r="Y97" s="72">
        <v>1931.5855188</v>
      </c>
      <c r="Z97" s="72">
        <v>2020.0960332000004</v>
      </c>
      <c r="AB97">
        <f t="shared" si="6"/>
        <v>1059.229465056</v>
      </c>
      <c r="AC97">
        <f t="shared" si="5"/>
        <v>1219.9967448480002</v>
      </c>
      <c r="AD97">
        <f t="shared" si="5"/>
        <v>1316.5536696480001</v>
      </c>
      <c r="AE97">
        <f t="shared" si="5"/>
        <v>1571.9467357440003</v>
      </c>
      <c r="AF97">
        <f t="shared" si="5"/>
        <v>1572.4295203680006</v>
      </c>
      <c r="AG97">
        <f t="shared" si="5"/>
        <v>1797.8899397760006</v>
      </c>
      <c r="AH97">
        <f t="shared" si="5"/>
        <v>1988.1070816320002</v>
      </c>
      <c r="AI97">
        <f t="shared" si="5"/>
        <v>2086.112360304</v>
      </c>
      <c r="AJ97">
        <f t="shared" si="5"/>
        <v>2181.7037158560006</v>
      </c>
    </row>
    <row r="98" spans="1:36" x14ac:dyDescent="0.2">
      <c r="E98" s="61"/>
      <c r="G98" s="38"/>
      <c r="M98" s="34" t="s">
        <v>75</v>
      </c>
      <c r="N98" s="70">
        <v>9</v>
      </c>
      <c r="O98" s="70"/>
      <c r="Q98" s="71">
        <v>4.5</v>
      </c>
      <c r="R98" s="72">
        <v>1099.6760880000002</v>
      </c>
      <c r="S98" s="72">
        <v>1278.4852080000001</v>
      </c>
      <c r="T98" s="72">
        <v>1382.6415204</v>
      </c>
      <c r="U98" s="72">
        <v>1663.3718388</v>
      </c>
      <c r="V98" s="72">
        <v>1663.8188616000002</v>
      </c>
      <c r="W98" s="72">
        <v>1887.7772844000001</v>
      </c>
      <c r="X98" s="72">
        <v>2078.2089972000003</v>
      </c>
      <c r="Y98" s="72">
        <v>2184.1534008000003</v>
      </c>
      <c r="Z98" s="72">
        <v>2287.4156676000002</v>
      </c>
      <c r="AB98">
        <f t="shared" si="6"/>
        <v>1187.6501750400002</v>
      </c>
      <c r="AC98">
        <f t="shared" si="5"/>
        <v>1380.7640246400001</v>
      </c>
      <c r="AD98">
        <f t="shared" si="5"/>
        <v>1493.252842032</v>
      </c>
      <c r="AE98">
        <f t="shared" si="5"/>
        <v>1796.441585904</v>
      </c>
      <c r="AF98">
        <f t="shared" si="5"/>
        <v>1796.9243705280003</v>
      </c>
      <c r="AG98">
        <f t="shared" si="5"/>
        <v>2038.7994671520003</v>
      </c>
      <c r="AH98">
        <f t="shared" si="5"/>
        <v>2244.4657169760003</v>
      </c>
      <c r="AI98">
        <f t="shared" si="5"/>
        <v>2358.8856728640003</v>
      </c>
      <c r="AJ98">
        <f t="shared" si="5"/>
        <v>2470.4089210080006</v>
      </c>
    </row>
    <row r="99" spans="1:36" x14ac:dyDescent="0.2">
      <c r="E99" s="61"/>
      <c r="G99" s="38"/>
      <c r="M99" s="34" t="s">
        <v>76</v>
      </c>
      <c r="N99" s="70">
        <v>8</v>
      </c>
      <c r="O99" s="70"/>
      <c r="Q99" s="71">
        <v>5</v>
      </c>
      <c r="R99" s="72">
        <v>1218.5841528000001</v>
      </c>
      <c r="S99" s="72">
        <v>1427.3438004</v>
      </c>
      <c r="T99" s="72">
        <v>1546.2518652000003</v>
      </c>
      <c r="U99" s="72">
        <v>1871.2374408000001</v>
      </c>
      <c r="V99" s="72">
        <v>1871.6844636000003</v>
      </c>
      <c r="W99" s="72">
        <v>2110.8416616000004</v>
      </c>
      <c r="X99" s="72">
        <v>2315.5781040000002</v>
      </c>
      <c r="Y99" s="72">
        <v>2436.7212828000002</v>
      </c>
      <c r="Z99" s="72">
        <v>2554.735302</v>
      </c>
      <c r="AB99">
        <f t="shared" si="6"/>
        <v>1316.0708850240003</v>
      </c>
      <c r="AC99">
        <f t="shared" si="5"/>
        <v>1541.5313044320001</v>
      </c>
      <c r="AD99">
        <f t="shared" si="5"/>
        <v>1669.9520144160006</v>
      </c>
      <c r="AE99">
        <f t="shared" si="5"/>
        <v>2020.9364360640002</v>
      </c>
      <c r="AF99">
        <f t="shared" si="5"/>
        <v>2021.4192206880005</v>
      </c>
      <c r="AG99">
        <f t="shared" si="5"/>
        <v>2279.7089945280004</v>
      </c>
      <c r="AH99">
        <f t="shared" si="5"/>
        <v>2500.8243523200003</v>
      </c>
      <c r="AI99">
        <f t="shared" si="5"/>
        <v>2631.6589854240005</v>
      </c>
      <c r="AJ99">
        <f t="shared" si="5"/>
        <v>2759.1141261600001</v>
      </c>
    </row>
    <row r="100" spans="1:36" x14ac:dyDescent="0.2">
      <c r="E100" s="3"/>
      <c r="J100" s="3" t="s">
        <v>34</v>
      </c>
      <c r="M100" s="34" t="s">
        <v>77</v>
      </c>
      <c r="N100" s="70">
        <v>5</v>
      </c>
      <c r="O100" s="70"/>
      <c r="Q100" s="71">
        <v>5.5</v>
      </c>
      <c r="R100" s="72">
        <v>1337.4922176000002</v>
      </c>
      <c r="S100" s="72">
        <v>1576.2023928000001</v>
      </c>
      <c r="T100" s="72">
        <v>1709.8622100000002</v>
      </c>
      <c r="U100" s="72">
        <v>2079.1030427999999</v>
      </c>
      <c r="V100" s="72">
        <v>2079.5500656000004</v>
      </c>
      <c r="W100" s="72">
        <v>2333.9060388000003</v>
      </c>
      <c r="X100" s="72">
        <v>2552.9472108000004</v>
      </c>
      <c r="Y100" s="72">
        <v>2689.2891648000004</v>
      </c>
      <c r="Z100" s="72">
        <v>2822.0549364000008</v>
      </c>
      <c r="AB100">
        <f t="shared" si="6"/>
        <v>1444.4915950080003</v>
      </c>
      <c r="AC100">
        <f t="shared" si="5"/>
        <v>1702.2985842240003</v>
      </c>
      <c r="AD100">
        <f t="shared" si="5"/>
        <v>1846.6511868000005</v>
      </c>
      <c r="AE100">
        <f t="shared" si="5"/>
        <v>2245.4312862239999</v>
      </c>
      <c r="AF100">
        <f t="shared" si="5"/>
        <v>2245.9140708480004</v>
      </c>
      <c r="AG100">
        <f t="shared" si="5"/>
        <v>2520.6185219040003</v>
      </c>
      <c r="AH100">
        <f t="shared" si="5"/>
        <v>2757.1829876640008</v>
      </c>
      <c r="AI100">
        <f t="shared" si="5"/>
        <v>2904.4322979840008</v>
      </c>
      <c r="AJ100">
        <f t="shared" si="5"/>
        <v>3047.8193313120009</v>
      </c>
    </row>
    <row r="101" spans="1:36" x14ac:dyDescent="0.2">
      <c r="E101" s="62"/>
      <c r="G101" s="63"/>
      <c r="J101" s="3" t="s">
        <v>78</v>
      </c>
      <c r="M101" s="34" t="s">
        <v>79</v>
      </c>
      <c r="N101" s="70">
        <v>9</v>
      </c>
      <c r="O101" s="70"/>
      <c r="Q101" s="71">
        <v>6</v>
      </c>
      <c r="R101" s="72">
        <v>1456.4002824000002</v>
      </c>
      <c r="S101" s="72">
        <v>1725.0609852000005</v>
      </c>
      <c r="T101" s="72">
        <v>1873.4725548000001</v>
      </c>
      <c r="U101" s="72">
        <v>2286.9686447999998</v>
      </c>
      <c r="V101" s="72">
        <v>2287.4156676000002</v>
      </c>
      <c r="W101" s="72">
        <v>2556.9704160000001</v>
      </c>
      <c r="X101" s="72">
        <v>2790.3163176000003</v>
      </c>
      <c r="Y101" s="72">
        <v>2941.8570468000003</v>
      </c>
      <c r="Z101" s="72">
        <v>3089.3745708000001</v>
      </c>
      <c r="AB101">
        <f t="shared" si="6"/>
        <v>1572.9123049920004</v>
      </c>
      <c r="AC101">
        <f t="shared" si="5"/>
        <v>1863.0658640160007</v>
      </c>
      <c r="AD101">
        <f t="shared" si="5"/>
        <v>2023.3503591840004</v>
      </c>
      <c r="AE101">
        <f t="shared" si="5"/>
        <v>2469.9261363840001</v>
      </c>
      <c r="AF101">
        <f t="shared" si="5"/>
        <v>2470.4089210080006</v>
      </c>
      <c r="AG101">
        <f t="shared" si="5"/>
        <v>2761.5280492800002</v>
      </c>
      <c r="AH101">
        <f t="shared" si="5"/>
        <v>3013.5416230080004</v>
      </c>
      <c r="AI101">
        <f t="shared" si="5"/>
        <v>3177.2056105440006</v>
      </c>
      <c r="AJ101">
        <f t="shared" si="5"/>
        <v>3336.5245364640004</v>
      </c>
    </row>
    <row r="102" spans="1:36" x14ac:dyDescent="0.2">
      <c r="F102" s="3"/>
      <c r="M102" s="34" t="s">
        <v>80</v>
      </c>
      <c r="N102" s="70">
        <v>9</v>
      </c>
      <c r="O102" s="70"/>
      <c r="Q102" s="71">
        <v>6.5</v>
      </c>
      <c r="R102" s="72">
        <v>1575.3083472000003</v>
      </c>
      <c r="S102" s="72">
        <v>1873.9195776000004</v>
      </c>
      <c r="T102" s="72">
        <v>2037.0828996000002</v>
      </c>
      <c r="U102" s="72">
        <v>2494.8342468000001</v>
      </c>
      <c r="V102" s="72">
        <v>2495.2812696000001</v>
      </c>
      <c r="W102" s="72">
        <v>2780.0347932000004</v>
      </c>
      <c r="X102" s="72">
        <v>3027.6854244000006</v>
      </c>
      <c r="Y102" s="72">
        <v>3194.4249288000001</v>
      </c>
      <c r="Z102" s="72">
        <v>3356.6942052000009</v>
      </c>
      <c r="AB102">
        <f t="shared" si="6"/>
        <v>1701.3330149760004</v>
      </c>
      <c r="AC102">
        <f t="shared" si="5"/>
        <v>2023.8331438080006</v>
      </c>
      <c r="AD102">
        <f t="shared" si="5"/>
        <v>2200.0495315680005</v>
      </c>
      <c r="AE102">
        <f t="shared" si="5"/>
        <v>2694.4209865440002</v>
      </c>
      <c r="AF102">
        <f t="shared" si="5"/>
        <v>2694.9037711680003</v>
      </c>
      <c r="AG102">
        <f t="shared" si="5"/>
        <v>3002.4375766560006</v>
      </c>
      <c r="AH102">
        <f t="shared" si="5"/>
        <v>3269.9002583520009</v>
      </c>
      <c r="AI102">
        <f t="shared" si="5"/>
        <v>3449.9789231040004</v>
      </c>
      <c r="AJ102">
        <f t="shared" si="5"/>
        <v>3625.2297416160013</v>
      </c>
    </row>
    <row r="103" spans="1:36" x14ac:dyDescent="0.2">
      <c r="D103" s="3"/>
      <c r="G103" s="32"/>
      <c r="M103" s="34" t="s">
        <v>81</v>
      </c>
      <c r="N103" s="70">
        <v>8</v>
      </c>
      <c r="O103" s="70"/>
      <c r="P103" s="3"/>
      <c r="Q103" s="71">
        <v>7</v>
      </c>
      <c r="R103" s="72">
        <v>1694.216412</v>
      </c>
      <c r="S103" s="72">
        <v>2022.77817</v>
      </c>
      <c r="T103" s="72">
        <v>2200.6932443999999</v>
      </c>
      <c r="U103" s="72">
        <v>2702.6998487999999</v>
      </c>
      <c r="V103" s="72">
        <v>2703.1468715999999</v>
      </c>
      <c r="W103" s="72">
        <v>3003.0991704000007</v>
      </c>
      <c r="X103" s="72">
        <v>3265.0545312000004</v>
      </c>
      <c r="Y103" s="72">
        <v>3446.9928108000004</v>
      </c>
      <c r="Z103" s="72">
        <v>3624.0138396000002</v>
      </c>
      <c r="AB103">
        <f t="shared" si="6"/>
        <v>1829.75372496</v>
      </c>
      <c r="AC103">
        <f t="shared" si="5"/>
        <v>2184.6004236000003</v>
      </c>
      <c r="AD103">
        <f t="shared" si="5"/>
        <v>2376.7487039520001</v>
      </c>
      <c r="AE103">
        <f t="shared" si="5"/>
        <v>2918.915836704</v>
      </c>
      <c r="AF103">
        <f t="shared" si="5"/>
        <v>2919.398621328</v>
      </c>
      <c r="AG103">
        <f t="shared" si="5"/>
        <v>3243.347104032001</v>
      </c>
      <c r="AH103">
        <f t="shared" si="5"/>
        <v>3526.2588936960005</v>
      </c>
      <c r="AI103">
        <f t="shared" si="5"/>
        <v>3722.7522356640006</v>
      </c>
      <c r="AJ103">
        <f t="shared" si="5"/>
        <v>3913.9349467680004</v>
      </c>
    </row>
    <row r="104" spans="1:36" x14ac:dyDescent="0.2">
      <c r="J104" t="s">
        <v>37</v>
      </c>
      <c r="M104" s="34" t="s">
        <v>82</v>
      </c>
      <c r="N104" s="70">
        <v>8</v>
      </c>
      <c r="O104" s="70"/>
      <c r="P104" s="3"/>
    </row>
    <row r="105" spans="1:36" x14ac:dyDescent="0.2">
      <c r="A105" s="3"/>
      <c r="J105" t="s">
        <v>83</v>
      </c>
      <c r="M105" s="34" t="s">
        <v>84</v>
      </c>
      <c r="N105" s="70">
        <v>9</v>
      </c>
      <c r="O105" s="70"/>
    </row>
    <row r="106" spans="1:36" x14ac:dyDescent="0.2">
      <c r="D106" s="73"/>
      <c r="M106" s="34" t="s">
        <v>85</v>
      </c>
      <c r="N106" s="70">
        <v>9</v>
      </c>
      <c r="O106" s="70"/>
    </row>
    <row r="107" spans="1:36" x14ac:dyDescent="0.2">
      <c r="E107" s="61"/>
      <c r="G107" s="38"/>
      <c r="J107" t="s">
        <v>38</v>
      </c>
      <c r="M107" s="34" t="s">
        <v>86</v>
      </c>
      <c r="N107" s="70">
        <v>5</v>
      </c>
      <c r="O107" s="70"/>
    </row>
    <row r="108" spans="1:36" x14ac:dyDescent="0.2">
      <c r="E108" s="61"/>
      <c r="G108" s="38"/>
      <c r="J108" t="s">
        <v>87</v>
      </c>
      <c r="M108" s="34" t="s">
        <v>88</v>
      </c>
      <c r="N108" s="70">
        <v>9</v>
      </c>
      <c r="O108" s="70"/>
    </row>
    <row r="109" spans="1:36" x14ac:dyDescent="0.2">
      <c r="E109" s="3"/>
      <c r="M109" s="34" t="s">
        <v>89</v>
      </c>
      <c r="N109" s="70">
        <v>4</v>
      </c>
      <c r="O109" s="70"/>
    </row>
    <row r="110" spans="1:36" x14ac:dyDescent="0.2">
      <c r="E110" s="62"/>
      <c r="G110" s="63"/>
      <c r="J110" t="s">
        <v>40</v>
      </c>
      <c r="M110" s="34" t="s">
        <v>90</v>
      </c>
      <c r="N110" s="70">
        <v>9</v>
      </c>
      <c r="O110" s="70"/>
      <c r="P110" s="3"/>
    </row>
    <row r="111" spans="1:36" x14ac:dyDescent="0.2">
      <c r="F111" s="3"/>
      <c r="J111" t="s">
        <v>91</v>
      </c>
      <c r="M111" s="34" t="s">
        <v>92</v>
      </c>
      <c r="N111" s="70">
        <v>9</v>
      </c>
      <c r="O111" s="70"/>
    </row>
    <row r="112" spans="1:36" x14ac:dyDescent="0.2">
      <c r="D112" s="3"/>
      <c r="G112" s="32"/>
      <c r="M112" s="34" t="s">
        <v>93</v>
      </c>
      <c r="N112" s="70">
        <v>9</v>
      </c>
      <c r="O112" s="70"/>
      <c r="P112" s="3"/>
    </row>
    <row r="113" spans="10:16" x14ac:dyDescent="0.2">
      <c r="J113" t="s">
        <v>40</v>
      </c>
      <c r="M113" s="34" t="s">
        <v>94</v>
      </c>
      <c r="N113" s="70">
        <v>9</v>
      </c>
      <c r="O113" s="70"/>
      <c r="P113" s="3"/>
    </row>
    <row r="114" spans="10:16" x14ac:dyDescent="0.2">
      <c r="J114" s="3" t="s">
        <v>95</v>
      </c>
      <c r="M114" s="34" t="s">
        <v>96</v>
      </c>
      <c r="N114" s="70">
        <v>1</v>
      </c>
      <c r="O114" s="70"/>
    </row>
    <row r="115" spans="10:16" x14ac:dyDescent="0.2">
      <c r="M115" s="34" t="s">
        <v>97</v>
      </c>
      <c r="N115" s="70">
        <v>9</v>
      </c>
      <c r="O115" s="70"/>
    </row>
    <row r="116" spans="10:16" x14ac:dyDescent="0.2">
      <c r="J116" t="s">
        <v>36</v>
      </c>
      <c r="M116" s="34" t="s">
        <v>98</v>
      </c>
      <c r="N116" s="70">
        <v>9</v>
      </c>
      <c r="O116" s="70"/>
    </row>
    <row r="117" spans="10:16" x14ac:dyDescent="0.2">
      <c r="J117" t="s">
        <v>36</v>
      </c>
      <c r="M117" s="34" t="s">
        <v>99</v>
      </c>
      <c r="N117" s="70">
        <v>5</v>
      </c>
      <c r="O117" s="70"/>
    </row>
    <row r="118" spans="10:16" x14ac:dyDescent="0.2">
      <c r="M118" s="34" t="s">
        <v>100</v>
      </c>
      <c r="N118" s="70">
        <v>4</v>
      </c>
      <c r="O118" s="70"/>
    </row>
    <row r="119" spans="10:16" x14ac:dyDescent="0.2">
      <c r="J119" s="3" t="s">
        <v>43</v>
      </c>
      <c r="M119" s="34" t="s">
        <v>101</v>
      </c>
      <c r="N119" s="70">
        <v>4</v>
      </c>
      <c r="O119" s="70"/>
    </row>
    <row r="120" spans="10:16" x14ac:dyDescent="0.2">
      <c r="J120" s="3" t="s">
        <v>102</v>
      </c>
      <c r="M120" s="34" t="s">
        <v>103</v>
      </c>
      <c r="N120" s="70">
        <v>8</v>
      </c>
      <c r="O120" s="70"/>
    </row>
    <row r="121" spans="10:16" x14ac:dyDescent="0.2">
      <c r="J121" t="s">
        <v>104</v>
      </c>
      <c r="M121" s="34" t="s">
        <v>105</v>
      </c>
      <c r="N121" s="70">
        <v>4</v>
      </c>
      <c r="O121" s="70"/>
    </row>
    <row r="122" spans="10:16" x14ac:dyDescent="0.2">
      <c r="M122" s="34" t="s">
        <v>106</v>
      </c>
      <c r="N122" s="70">
        <v>7</v>
      </c>
      <c r="O122" s="70"/>
    </row>
    <row r="123" spans="10:16" x14ac:dyDescent="0.2">
      <c r="M123" s="34" t="s">
        <v>107</v>
      </c>
      <c r="N123" s="70">
        <v>4</v>
      </c>
      <c r="O123" s="70"/>
    </row>
    <row r="124" spans="10:16" x14ac:dyDescent="0.2">
      <c r="M124" s="34" t="s">
        <v>108</v>
      </c>
      <c r="N124" s="70">
        <v>9</v>
      </c>
      <c r="O124" s="70"/>
    </row>
    <row r="125" spans="10:16" x14ac:dyDescent="0.2">
      <c r="M125" s="34" t="s">
        <v>109</v>
      </c>
      <c r="N125" s="70">
        <v>4</v>
      </c>
      <c r="O125" s="70"/>
    </row>
    <row r="126" spans="10:16" x14ac:dyDescent="0.2">
      <c r="M126" s="34" t="s">
        <v>110</v>
      </c>
      <c r="N126" s="70">
        <v>4</v>
      </c>
      <c r="O126" s="70"/>
    </row>
    <row r="127" spans="10:16" x14ac:dyDescent="0.2">
      <c r="M127" s="34" t="s">
        <v>111</v>
      </c>
      <c r="N127" s="70">
        <v>9</v>
      </c>
      <c r="O127" s="70"/>
    </row>
    <row r="128" spans="10:16" x14ac:dyDescent="0.2">
      <c r="M128" s="34" t="s">
        <v>112</v>
      </c>
      <c r="N128" s="70">
        <v>8</v>
      </c>
      <c r="O128" s="70"/>
    </row>
    <row r="129" spans="13:15" x14ac:dyDescent="0.2">
      <c r="M129" s="34" t="s">
        <v>113</v>
      </c>
      <c r="N129" s="70">
        <v>8</v>
      </c>
      <c r="O129" s="70"/>
    </row>
    <row r="130" spans="13:15" x14ac:dyDescent="0.2">
      <c r="M130" s="34" t="s">
        <v>114</v>
      </c>
      <c r="N130" s="70">
        <v>9</v>
      </c>
      <c r="O130" s="70"/>
    </row>
    <row r="131" spans="13:15" x14ac:dyDescent="0.2">
      <c r="M131" s="34" t="s">
        <v>115</v>
      </c>
      <c r="N131" s="70">
        <v>4</v>
      </c>
      <c r="O131" s="70"/>
    </row>
    <row r="132" spans="13:15" x14ac:dyDescent="0.2">
      <c r="M132" s="34" t="s">
        <v>116</v>
      </c>
      <c r="N132" s="70">
        <v>4</v>
      </c>
      <c r="O132" s="70"/>
    </row>
    <row r="133" spans="13:15" x14ac:dyDescent="0.2">
      <c r="M133" s="34" t="s">
        <v>117</v>
      </c>
      <c r="N133" s="70">
        <v>4</v>
      </c>
      <c r="O133" s="70"/>
    </row>
    <row r="134" spans="13:15" x14ac:dyDescent="0.2">
      <c r="M134" s="34" t="s">
        <v>118</v>
      </c>
      <c r="N134" s="70">
        <v>9</v>
      </c>
      <c r="O134" s="70"/>
    </row>
    <row r="135" spans="13:15" x14ac:dyDescent="0.2">
      <c r="M135" s="34" t="s">
        <v>119</v>
      </c>
      <c r="N135" s="70">
        <v>9</v>
      </c>
      <c r="O135" s="70"/>
    </row>
    <row r="136" spans="13:15" x14ac:dyDescent="0.2">
      <c r="M136" s="34" t="s">
        <v>120</v>
      </c>
      <c r="N136" s="70">
        <v>4</v>
      </c>
      <c r="O136" s="70"/>
    </row>
    <row r="137" spans="13:15" x14ac:dyDescent="0.2">
      <c r="M137" s="34" t="s">
        <v>121</v>
      </c>
      <c r="N137" s="70">
        <v>9</v>
      </c>
      <c r="O137" s="70"/>
    </row>
    <row r="138" spans="13:15" x14ac:dyDescent="0.2">
      <c r="M138" s="34" t="s">
        <v>122</v>
      </c>
      <c r="N138" s="70">
        <v>9</v>
      </c>
      <c r="O138" s="70"/>
    </row>
    <row r="139" spans="13:15" x14ac:dyDescent="0.2">
      <c r="M139" s="34" t="s">
        <v>123</v>
      </c>
      <c r="N139" s="70">
        <v>5</v>
      </c>
      <c r="O139" s="70"/>
    </row>
    <row r="140" spans="13:15" x14ac:dyDescent="0.2">
      <c r="M140" s="34" t="s">
        <v>124</v>
      </c>
      <c r="N140" s="70">
        <v>5</v>
      </c>
      <c r="O140" s="70"/>
    </row>
    <row r="141" spans="13:15" x14ac:dyDescent="0.2">
      <c r="M141" s="34" t="s">
        <v>125</v>
      </c>
      <c r="N141" s="70">
        <v>5</v>
      </c>
      <c r="O141" s="70"/>
    </row>
    <row r="142" spans="13:15" x14ac:dyDescent="0.2">
      <c r="M142" s="34" t="s">
        <v>126</v>
      </c>
      <c r="N142" s="70">
        <v>4</v>
      </c>
      <c r="O142" s="70"/>
    </row>
    <row r="143" spans="13:15" x14ac:dyDescent="0.2">
      <c r="M143" s="34" t="s">
        <v>127</v>
      </c>
      <c r="N143" s="70">
        <v>9</v>
      </c>
      <c r="O143" s="70"/>
    </row>
    <row r="144" spans="13:15" x14ac:dyDescent="0.2">
      <c r="M144" s="34" t="s">
        <v>128</v>
      </c>
      <c r="N144" s="70">
        <v>7</v>
      </c>
      <c r="O144" s="70"/>
    </row>
    <row r="145" spans="13:15" x14ac:dyDescent="0.2">
      <c r="M145" s="34" t="s">
        <v>129</v>
      </c>
      <c r="N145" s="70">
        <v>9</v>
      </c>
      <c r="O145" s="70"/>
    </row>
    <row r="146" spans="13:15" x14ac:dyDescent="0.2">
      <c r="M146" s="34" t="s">
        <v>130</v>
      </c>
      <c r="N146" s="70">
        <v>9</v>
      </c>
      <c r="O146" s="70"/>
    </row>
    <row r="147" spans="13:15" x14ac:dyDescent="0.2">
      <c r="M147" s="34" t="s">
        <v>131</v>
      </c>
      <c r="N147" s="70">
        <v>4</v>
      </c>
      <c r="O147" s="70"/>
    </row>
    <row r="148" spans="13:15" x14ac:dyDescent="0.2">
      <c r="M148" s="34" t="s">
        <v>132</v>
      </c>
      <c r="N148" s="70">
        <v>9</v>
      </c>
      <c r="O148" s="70"/>
    </row>
    <row r="149" spans="13:15" x14ac:dyDescent="0.2">
      <c r="M149" s="34" t="s">
        <v>133</v>
      </c>
      <c r="N149" s="70">
        <v>9</v>
      </c>
      <c r="O149" s="70"/>
    </row>
    <row r="150" spans="13:15" x14ac:dyDescent="0.2">
      <c r="M150" s="34" t="s">
        <v>134</v>
      </c>
      <c r="N150" s="70">
        <v>4</v>
      </c>
      <c r="O150" s="70"/>
    </row>
    <row r="151" spans="13:15" x14ac:dyDescent="0.2">
      <c r="M151" s="34" t="s">
        <v>135</v>
      </c>
      <c r="N151" s="70">
        <v>5</v>
      </c>
      <c r="O151" s="70"/>
    </row>
    <row r="152" spans="13:15" x14ac:dyDescent="0.2">
      <c r="M152" s="34" t="s">
        <v>136</v>
      </c>
      <c r="N152" s="70">
        <v>4</v>
      </c>
      <c r="O152" s="70"/>
    </row>
    <row r="153" spans="13:15" x14ac:dyDescent="0.2">
      <c r="M153" s="34" t="s">
        <v>137</v>
      </c>
      <c r="N153" s="70">
        <v>7</v>
      </c>
      <c r="O153" s="70"/>
    </row>
    <row r="154" spans="13:15" x14ac:dyDescent="0.2">
      <c r="M154" s="34" t="s">
        <v>138</v>
      </c>
      <c r="N154" s="70">
        <v>9</v>
      </c>
      <c r="O154" s="70"/>
    </row>
    <row r="155" spans="13:15" x14ac:dyDescent="0.2">
      <c r="M155" s="34" t="s">
        <v>139</v>
      </c>
      <c r="N155" s="70">
        <v>9</v>
      </c>
      <c r="O155" s="70"/>
    </row>
    <row r="156" spans="13:15" x14ac:dyDescent="0.2">
      <c r="M156" s="34" t="s">
        <v>140</v>
      </c>
      <c r="N156" s="70">
        <v>5</v>
      </c>
      <c r="O156" s="70"/>
    </row>
    <row r="157" spans="13:15" x14ac:dyDescent="0.2">
      <c r="M157" s="34" t="s">
        <v>141</v>
      </c>
      <c r="N157" s="70">
        <v>5</v>
      </c>
      <c r="O157" s="70"/>
    </row>
    <row r="158" spans="13:15" x14ac:dyDescent="0.2">
      <c r="M158" s="34" t="s">
        <v>142</v>
      </c>
      <c r="N158" s="70">
        <v>9</v>
      </c>
      <c r="O158" s="70"/>
    </row>
    <row r="159" spans="13:15" x14ac:dyDescent="0.2">
      <c r="M159" s="34" t="s">
        <v>143</v>
      </c>
      <c r="N159" s="70">
        <v>9</v>
      </c>
      <c r="O159" s="70"/>
    </row>
    <row r="160" spans="13:15" x14ac:dyDescent="0.2">
      <c r="M160" s="34" t="s">
        <v>144</v>
      </c>
      <c r="N160" s="70">
        <v>4</v>
      </c>
      <c r="O160" s="70"/>
    </row>
    <row r="161" spans="13:15" x14ac:dyDescent="0.2">
      <c r="M161" s="34" t="s">
        <v>145</v>
      </c>
      <c r="N161" s="70">
        <v>4</v>
      </c>
      <c r="O161" s="70"/>
    </row>
    <row r="162" spans="13:15" x14ac:dyDescent="0.2">
      <c r="M162" s="34" t="s">
        <v>146</v>
      </c>
      <c r="N162" s="70">
        <v>9</v>
      </c>
      <c r="O162" s="70"/>
    </row>
    <row r="163" spans="13:15" x14ac:dyDescent="0.2">
      <c r="M163" s="34" t="s">
        <v>147</v>
      </c>
      <c r="N163" s="70">
        <v>5</v>
      </c>
      <c r="O163" s="70"/>
    </row>
    <row r="164" spans="13:15" x14ac:dyDescent="0.2">
      <c r="M164" s="34" t="s">
        <v>148</v>
      </c>
      <c r="N164" s="70">
        <v>4</v>
      </c>
      <c r="O164" s="70"/>
    </row>
    <row r="165" spans="13:15" x14ac:dyDescent="0.2">
      <c r="M165" s="34" t="s">
        <v>149</v>
      </c>
      <c r="N165" s="70">
        <v>7</v>
      </c>
      <c r="O165" s="70"/>
    </row>
    <row r="166" spans="13:15" x14ac:dyDescent="0.2">
      <c r="M166" s="34" t="s">
        <v>150</v>
      </c>
      <c r="N166" s="70">
        <v>5</v>
      </c>
      <c r="O166" s="70"/>
    </row>
    <row r="167" spans="13:15" x14ac:dyDescent="0.2">
      <c r="M167" s="34" t="s">
        <v>151</v>
      </c>
      <c r="N167" s="70">
        <v>5</v>
      </c>
      <c r="O167" s="70"/>
    </row>
    <row r="168" spans="13:15" x14ac:dyDescent="0.2">
      <c r="M168" s="34" t="s">
        <v>152</v>
      </c>
      <c r="N168" s="70">
        <v>9</v>
      </c>
      <c r="O168" s="70"/>
    </row>
    <row r="169" spans="13:15" x14ac:dyDescent="0.2">
      <c r="M169" s="34" t="s">
        <v>153</v>
      </c>
      <c r="N169" s="70">
        <v>9</v>
      </c>
      <c r="O169" s="70"/>
    </row>
    <row r="170" spans="13:15" x14ac:dyDescent="0.2">
      <c r="M170" s="34" t="s">
        <v>154</v>
      </c>
      <c r="N170" s="70">
        <v>9</v>
      </c>
      <c r="O170" s="70"/>
    </row>
    <row r="171" spans="13:15" x14ac:dyDescent="0.2">
      <c r="M171" s="34" t="s">
        <v>155</v>
      </c>
      <c r="N171" s="70">
        <v>4</v>
      </c>
      <c r="O171" s="70"/>
    </row>
    <row r="172" spans="13:15" x14ac:dyDescent="0.2">
      <c r="M172" s="34" t="s">
        <v>156</v>
      </c>
      <c r="N172" s="70">
        <v>4</v>
      </c>
      <c r="O172" s="70"/>
    </row>
    <row r="173" spans="13:15" x14ac:dyDescent="0.2">
      <c r="M173" s="34" t="s">
        <v>157</v>
      </c>
      <c r="N173" s="70">
        <v>9</v>
      </c>
      <c r="O173" s="70"/>
    </row>
    <row r="174" spans="13:15" x14ac:dyDescent="0.2">
      <c r="M174" s="34" t="s">
        <v>158</v>
      </c>
      <c r="N174" s="70">
        <v>9</v>
      </c>
      <c r="O174" s="70"/>
    </row>
    <row r="175" spans="13:15" x14ac:dyDescent="0.2">
      <c r="M175" s="34" t="s">
        <v>159</v>
      </c>
      <c r="N175" s="70">
        <v>9</v>
      </c>
      <c r="O175" s="70"/>
    </row>
    <row r="176" spans="13:15" x14ac:dyDescent="0.2">
      <c r="M176" s="34" t="s">
        <v>160</v>
      </c>
      <c r="N176" s="70">
        <v>8</v>
      </c>
      <c r="O176" s="70"/>
    </row>
    <row r="177" spans="13:15" x14ac:dyDescent="0.2">
      <c r="M177" s="34" t="s">
        <v>161</v>
      </c>
      <c r="N177" s="70">
        <v>5</v>
      </c>
      <c r="O177" s="70"/>
    </row>
    <row r="178" spans="13:15" x14ac:dyDescent="0.2">
      <c r="M178" s="34" t="s">
        <v>162</v>
      </c>
      <c r="N178" s="70">
        <v>9</v>
      </c>
      <c r="O178" s="70"/>
    </row>
    <row r="179" spans="13:15" x14ac:dyDescent="0.2">
      <c r="M179" s="34" t="s">
        <v>163</v>
      </c>
      <c r="N179" s="70">
        <v>8</v>
      </c>
      <c r="O179" s="70"/>
    </row>
    <row r="180" spans="13:15" x14ac:dyDescent="0.2">
      <c r="M180" s="34" t="s">
        <v>164</v>
      </c>
      <c r="N180" s="70">
        <v>8</v>
      </c>
      <c r="O180" s="70"/>
    </row>
    <row r="181" spans="13:15" x14ac:dyDescent="0.2">
      <c r="M181" s="34" t="s">
        <v>165</v>
      </c>
      <c r="N181" s="70">
        <v>9</v>
      </c>
      <c r="O181" s="70"/>
    </row>
    <row r="182" spans="13:15" x14ac:dyDescent="0.2">
      <c r="M182" s="34" t="s">
        <v>166</v>
      </c>
      <c r="N182" s="70">
        <v>9</v>
      </c>
      <c r="O182" s="70"/>
    </row>
    <row r="183" spans="13:15" x14ac:dyDescent="0.2">
      <c r="M183" s="34" t="s">
        <v>167</v>
      </c>
      <c r="N183" s="70">
        <v>5</v>
      </c>
      <c r="O183" s="70"/>
    </row>
    <row r="184" spans="13:15" x14ac:dyDescent="0.2">
      <c r="M184" s="34" t="s">
        <v>168</v>
      </c>
      <c r="N184" s="70">
        <v>7</v>
      </c>
      <c r="O184" s="70"/>
    </row>
    <row r="185" spans="13:15" x14ac:dyDescent="0.2">
      <c r="M185" s="34" t="s">
        <v>169</v>
      </c>
      <c r="N185" s="70">
        <v>5</v>
      </c>
      <c r="O185" s="70"/>
    </row>
    <row r="186" spans="13:15" x14ac:dyDescent="0.2">
      <c r="M186" s="34" t="s">
        <v>170</v>
      </c>
      <c r="N186" s="70">
        <v>4</v>
      </c>
      <c r="O186" s="70"/>
    </row>
    <row r="187" spans="13:15" x14ac:dyDescent="0.2">
      <c r="M187" s="34" t="s">
        <v>171</v>
      </c>
      <c r="N187" s="70">
        <v>7</v>
      </c>
      <c r="O187" s="70"/>
    </row>
    <row r="188" spans="13:15" x14ac:dyDescent="0.2">
      <c r="M188" s="34" t="s">
        <v>172</v>
      </c>
      <c r="N188" s="70">
        <v>8</v>
      </c>
      <c r="O188" s="70"/>
    </row>
    <row r="189" spans="13:15" x14ac:dyDescent="0.2">
      <c r="M189" s="34" t="s">
        <v>173</v>
      </c>
      <c r="N189" s="70">
        <v>5</v>
      </c>
      <c r="O189" s="70"/>
    </row>
    <row r="190" spans="13:15" x14ac:dyDescent="0.2">
      <c r="M190" s="34" t="s">
        <v>174</v>
      </c>
      <c r="N190" s="70">
        <v>9</v>
      </c>
      <c r="O190" s="70"/>
    </row>
    <row r="191" spans="13:15" x14ac:dyDescent="0.2">
      <c r="M191" s="34" t="s">
        <v>175</v>
      </c>
      <c r="N191" s="70">
        <v>9</v>
      </c>
      <c r="O191" s="70"/>
    </row>
    <row r="192" spans="13:15" x14ac:dyDescent="0.2">
      <c r="M192" s="34" t="s">
        <v>176</v>
      </c>
      <c r="N192" s="70">
        <v>3</v>
      </c>
      <c r="O192" s="70"/>
    </row>
    <row r="193" spans="13:15" x14ac:dyDescent="0.2">
      <c r="M193" s="34" t="s">
        <v>177</v>
      </c>
      <c r="N193" s="70">
        <v>9</v>
      </c>
      <c r="O193" s="70"/>
    </row>
    <row r="194" spans="13:15" x14ac:dyDescent="0.2">
      <c r="M194" s="34" t="s">
        <v>178</v>
      </c>
      <c r="N194" s="70">
        <v>8</v>
      </c>
      <c r="O194" s="70"/>
    </row>
    <row r="195" spans="13:15" x14ac:dyDescent="0.2">
      <c r="M195" s="34" t="s">
        <v>179</v>
      </c>
      <c r="N195" s="70">
        <v>8</v>
      </c>
      <c r="O195" s="70"/>
    </row>
    <row r="196" spans="13:15" x14ac:dyDescent="0.2">
      <c r="M196" s="34" t="s">
        <v>180</v>
      </c>
      <c r="N196" s="70">
        <v>9</v>
      </c>
      <c r="O196" s="70"/>
    </row>
    <row r="197" spans="13:15" x14ac:dyDescent="0.2">
      <c r="M197" s="34" t="s">
        <v>181</v>
      </c>
      <c r="N197" s="70">
        <v>9</v>
      </c>
      <c r="O197" s="70"/>
    </row>
    <row r="198" spans="13:15" x14ac:dyDescent="0.2">
      <c r="M198" s="34" t="s">
        <v>182</v>
      </c>
      <c r="N198" s="70">
        <v>9</v>
      </c>
      <c r="O198" s="70"/>
    </row>
    <row r="199" spans="13:15" x14ac:dyDescent="0.2">
      <c r="M199" s="34" t="s">
        <v>183</v>
      </c>
      <c r="N199" s="70">
        <v>9</v>
      </c>
      <c r="O199" s="70"/>
    </row>
    <row r="200" spans="13:15" x14ac:dyDescent="0.2">
      <c r="M200" s="34" t="s">
        <v>184</v>
      </c>
      <c r="N200" s="70">
        <v>5</v>
      </c>
      <c r="O200" s="70"/>
    </row>
    <row r="201" spans="13:15" x14ac:dyDescent="0.2">
      <c r="M201" s="34" t="s">
        <v>185</v>
      </c>
      <c r="N201" s="70">
        <v>1</v>
      </c>
      <c r="O201" s="70"/>
    </row>
    <row r="202" spans="13:15" x14ac:dyDescent="0.2">
      <c r="M202" s="34" t="s">
        <v>186</v>
      </c>
      <c r="N202" s="70">
        <v>4</v>
      </c>
      <c r="O202" s="70"/>
    </row>
    <row r="203" spans="13:15" x14ac:dyDescent="0.2">
      <c r="M203" s="34" t="s">
        <v>187</v>
      </c>
      <c r="N203" s="70">
        <v>4</v>
      </c>
      <c r="O203" s="70"/>
    </row>
    <row r="204" spans="13:15" x14ac:dyDescent="0.2">
      <c r="M204" s="34" t="s">
        <v>188</v>
      </c>
      <c r="N204" s="70">
        <v>5</v>
      </c>
      <c r="O204" s="70"/>
    </row>
    <row r="205" spans="13:15" x14ac:dyDescent="0.2">
      <c r="M205" s="34" t="s">
        <v>189</v>
      </c>
      <c r="N205" s="70">
        <v>5</v>
      </c>
      <c r="O205" s="70"/>
    </row>
    <row r="206" spans="13:15" x14ac:dyDescent="0.2">
      <c r="M206" s="34" t="s">
        <v>190</v>
      </c>
      <c r="N206" s="70">
        <v>5</v>
      </c>
      <c r="O206" s="70"/>
    </row>
    <row r="207" spans="13:15" x14ac:dyDescent="0.2">
      <c r="M207" s="34" t="s">
        <v>191</v>
      </c>
      <c r="N207" s="70">
        <v>8</v>
      </c>
      <c r="O207" s="70"/>
    </row>
    <row r="208" spans="13:15" x14ac:dyDescent="0.2">
      <c r="M208" s="34" t="s">
        <v>192</v>
      </c>
      <c r="N208" s="70">
        <v>9</v>
      </c>
      <c r="O208" s="70"/>
    </row>
    <row r="209" spans="13:15" x14ac:dyDescent="0.2">
      <c r="M209" s="34" t="s">
        <v>193</v>
      </c>
      <c r="N209" s="70">
        <v>4</v>
      </c>
      <c r="O209" s="70"/>
    </row>
    <row r="210" spans="13:15" x14ac:dyDescent="0.2">
      <c r="M210" s="34" t="s">
        <v>194</v>
      </c>
      <c r="N210" s="70">
        <v>3</v>
      </c>
      <c r="O210" s="70"/>
    </row>
    <row r="211" spans="13:15" x14ac:dyDescent="0.2">
      <c r="M211" s="34" t="s">
        <v>195</v>
      </c>
      <c r="N211" s="70">
        <v>8</v>
      </c>
      <c r="O211" s="70"/>
    </row>
    <row r="212" spans="13:15" x14ac:dyDescent="0.2">
      <c r="M212" s="34" t="s">
        <v>196</v>
      </c>
      <c r="N212" s="70">
        <v>9</v>
      </c>
      <c r="O212" s="70"/>
    </row>
    <row r="213" spans="13:15" x14ac:dyDescent="0.2">
      <c r="M213" s="34" t="s">
        <v>197</v>
      </c>
      <c r="N213" s="70">
        <v>4</v>
      </c>
      <c r="O213" s="70"/>
    </row>
    <row r="214" spans="13:15" x14ac:dyDescent="0.2">
      <c r="M214" s="34" t="s">
        <v>198</v>
      </c>
      <c r="N214" s="70">
        <v>5</v>
      </c>
      <c r="O214" s="70"/>
    </row>
    <row r="215" spans="13:15" x14ac:dyDescent="0.2">
      <c r="M215" s="34" t="s">
        <v>199</v>
      </c>
      <c r="N215" s="70">
        <v>9</v>
      </c>
      <c r="O215" s="70"/>
    </row>
    <row r="216" spans="13:15" x14ac:dyDescent="0.2">
      <c r="M216" s="34" t="s">
        <v>200</v>
      </c>
      <c r="N216" s="70">
        <v>4</v>
      </c>
      <c r="O216" s="70"/>
    </row>
    <row r="217" spans="13:15" x14ac:dyDescent="0.2">
      <c r="M217" s="34" t="s">
        <v>201</v>
      </c>
      <c r="N217" s="70">
        <v>3</v>
      </c>
      <c r="O217" s="70"/>
    </row>
    <row r="218" spans="13:15" x14ac:dyDescent="0.2">
      <c r="M218" s="34" t="s">
        <v>202</v>
      </c>
      <c r="N218" s="70">
        <v>7</v>
      </c>
      <c r="O218" s="70"/>
    </row>
    <row r="219" spans="13:15" x14ac:dyDescent="0.2">
      <c r="M219" s="34" t="s">
        <v>203</v>
      </c>
      <c r="N219" s="70">
        <v>9</v>
      </c>
      <c r="O219" s="70"/>
    </row>
    <row r="220" spans="13:15" x14ac:dyDescent="0.2">
      <c r="M220" s="34" t="s">
        <v>204</v>
      </c>
      <c r="N220" s="70">
        <v>5</v>
      </c>
      <c r="O220" s="70"/>
    </row>
    <row r="221" spans="13:15" x14ac:dyDescent="0.2">
      <c r="M221" s="34" t="s">
        <v>205</v>
      </c>
      <c r="N221" s="70">
        <v>9</v>
      </c>
      <c r="O221" s="70"/>
    </row>
    <row r="222" spans="13:15" x14ac:dyDescent="0.2">
      <c r="M222" s="34" t="s">
        <v>206</v>
      </c>
      <c r="N222" s="70">
        <v>9</v>
      </c>
      <c r="O222" s="70"/>
    </row>
    <row r="223" spans="13:15" x14ac:dyDescent="0.2">
      <c r="M223" s="34" t="s">
        <v>207</v>
      </c>
      <c r="N223" s="70">
        <v>4</v>
      </c>
      <c r="O223" s="70"/>
    </row>
    <row r="224" spans="13:15" x14ac:dyDescent="0.2">
      <c r="M224" s="34" t="s">
        <v>208</v>
      </c>
      <c r="N224" s="70">
        <v>3</v>
      </c>
      <c r="O224" s="70"/>
    </row>
    <row r="225" spans="13:15" x14ac:dyDescent="0.2">
      <c r="M225" s="34" t="s">
        <v>209</v>
      </c>
      <c r="N225" s="70">
        <v>9</v>
      </c>
      <c r="O225" s="70"/>
    </row>
    <row r="226" spans="13:15" x14ac:dyDescent="0.2">
      <c r="M226" s="34" t="s">
        <v>210</v>
      </c>
      <c r="N226" s="70">
        <v>2</v>
      </c>
      <c r="O226" s="70"/>
    </row>
    <row r="227" spans="13:15" x14ac:dyDescent="0.2">
      <c r="M227" s="34" t="s">
        <v>211</v>
      </c>
      <c r="N227" s="70">
        <v>9</v>
      </c>
      <c r="O227" s="70"/>
    </row>
    <row r="228" spans="13:15" x14ac:dyDescent="0.2">
      <c r="M228" s="34" t="s">
        <v>212</v>
      </c>
      <c r="N228" s="70">
        <v>8</v>
      </c>
      <c r="O228" s="70"/>
    </row>
    <row r="229" spans="13:15" x14ac:dyDescent="0.2">
      <c r="M229" s="34" t="s">
        <v>213</v>
      </c>
      <c r="N229" s="70">
        <v>5</v>
      </c>
      <c r="O229" s="70"/>
    </row>
    <row r="230" spans="13:15" x14ac:dyDescent="0.2">
      <c r="M230" s="34" t="s">
        <v>214</v>
      </c>
      <c r="N230" s="70">
        <v>9</v>
      </c>
      <c r="O230" s="70"/>
    </row>
    <row r="231" spans="13:15" x14ac:dyDescent="0.2">
      <c r="M231" s="34" t="s">
        <v>215</v>
      </c>
      <c r="N231" s="70">
        <v>9</v>
      </c>
      <c r="O231" s="70"/>
    </row>
    <row r="232" spans="13:15" x14ac:dyDescent="0.2">
      <c r="M232" s="34" t="s">
        <v>216</v>
      </c>
      <c r="N232" s="70">
        <v>8</v>
      </c>
      <c r="O232" s="70"/>
    </row>
    <row r="233" spans="13:15" x14ac:dyDescent="0.2">
      <c r="M233" s="34" t="s">
        <v>217</v>
      </c>
      <c r="N233" s="70">
        <v>9</v>
      </c>
      <c r="O233" s="70"/>
    </row>
    <row r="234" spans="13:15" x14ac:dyDescent="0.2">
      <c r="M234" s="34" t="s">
        <v>218</v>
      </c>
      <c r="N234" s="70">
        <v>4</v>
      </c>
      <c r="O234" s="70"/>
    </row>
    <row r="235" spans="13:15" x14ac:dyDescent="0.2">
      <c r="M235" s="34" t="s">
        <v>219</v>
      </c>
      <c r="N235" s="70">
        <v>4</v>
      </c>
      <c r="O235" s="70"/>
    </row>
    <row r="236" spans="13:15" x14ac:dyDescent="0.2">
      <c r="M236" s="34" t="s">
        <v>220</v>
      </c>
      <c r="N236" s="70">
        <v>5</v>
      </c>
      <c r="O236" s="70"/>
    </row>
    <row r="237" spans="13:15" x14ac:dyDescent="0.2">
      <c r="M237" s="34" t="s">
        <v>221</v>
      </c>
      <c r="N237" s="70">
        <v>9</v>
      </c>
      <c r="O237" s="70"/>
    </row>
    <row r="238" spans="13:15" x14ac:dyDescent="0.2">
      <c r="M238" s="34" t="s">
        <v>222</v>
      </c>
      <c r="N238" s="70">
        <v>8</v>
      </c>
      <c r="O238" s="70"/>
    </row>
    <row r="239" spans="13:15" x14ac:dyDescent="0.2">
      <c r="M239" s="34" t="s">
        <v>223</v>
      </c>
      <c r="N239" s="70">
        <v>9</v>
      </c>
      <c r="O239" s="70"/>
    </row>
    <row r="240" spans="13:15" x14ac:dyDescent="0.2">
      <c r="M240" s="34" t="s">
        <v>224</v>
      </c>
      <c r="N240" s="70">
        <v>9</v>
      </c>
      <c r="O240" s="70"/>
    </row>
    <row r="241" spans="13:15" x14ac:dyDescent="0.2">
      <c r="M241" s="34" t="s">
        <v>225</v>
      </c>
      <c r="N241" s="70">
        <v>9</v>
      </c>
      <c r="O241" s="70"/>
    </row>
    <row r="242" spans="13:15" x14ac:dyDescent="0.2">
      <c r="M242" s="34" t="s">
        <v>226</v>
      </c>
      <c r="N242" s="70">
        <v>9</v>
      </c>
      <c r="O242" s="70"/>
    </row>
    <row r="243" spans="13:15" x14ac:dyDescent="0.2">
      <c r="M243" s="34" t="s">
        <v>227</v>
      </c>
      <c r="N243" s="70">
        <v>8</v>
      </c>
      <c r="O243" s="70"/>
    </row>
    <row r="244" spans="13:15" x14ac:dyDescent="0.2">
      <c r="M244" s="34" t="s">
        <v>228</v>
      </c>
      <c r="N244" s="70">
        <v>5</v>
      </c>
      <c r="O244" s="70"/>
    </row>
    <row r="245" spans="13:15" x14ac:dyDescent="0.2">
      <c r="M245" s="34" t="s">
        <v>229</v>
      </c>
      <c r="N245" s="70">
        <v>5</v>
      </c>
      <c r="O245" s="70"/>
    </row>
    <row r="246" spans="13:15" x14ac:dyDescent="0.2">
      <c r="M246" s="34" t="s">
        <v>230</v>
      </c>
      <c r="N246" s="70">
        <v>7</v>
      </c>
      <c r="O246" s="70"/>
    </row>
    <row r="247" spans="13:15" x14ac:dyDescent="0.2">
      <c r="M247" s="34" t="s">
        <v>231</v>
      </c>
      <c r="N247" s="70">
        <v>9</v>
      </c>
      <c r="O247" s="70"/>
    </row>
    <row r="248" spans="13:15" x14ac:dyDescent="0.2">
      <c r="M248" s="34" t="s">
        <v>232</v>
      </c>
      <c r="N248" s="70">
        <v>4</v>
      </c>
      <c r="O248" s="70"/>
    </row>
    <row r="249" spans="13:15" x14ac:dyDescent="0.2">
      <c r="M249" s="34" t="s">
        <v>233</v>
      </c>
      <c r="N249" s="70">
        <v>5</v>
      </c>
      <c r="O249" s="70"/>
    </row>
    <row r="250" spans="13:15" x14ac:dyDescent="0.2">
      <c r="M250" s="34" t="s">
        <v>234</v>
      </c>
      <c r="N250" s="70">
        <v>9</v>
      </c>
      <c r="O250" s="70"/>
    </row>
    <row r="251" spans="13:15" x14ac:dyDescent="0.2">
      <c r="M251" s="34" t="s">
        <v>235</v>
      </c>
      <c r="N251" s="70">
        <v>4</v>
      </c>
      <c r="O251" s="70"/>
    </row>
    <row r="252" spans="13:15" x14ac:dyDescent="0.2">
      <c r="M252" s="34" t="s">
        <v>236</v>
      </c>
      <c r="N252" s="70">
        <v>9</v>
      </c>
      <c r="O252" s="70"/>
    </row>
    <row r="253" spans="13:15" x14ac:dyDescent="0.2">
      <c r="M253" s="34" t="s">
        <v>237</v>
      </c>
      <c r="N253" s="70">
        <v>9</v>
      </c>
      <c r="O253" s="70"/>
    </row>
    <row r="254" spans="13:15" x14ac:dyDescent="0.2">
      <c r="M254" s="34" t="s">
        <v>238</v>
      </c>
      <c r="N254" s="70">
        <v>5</v>
      </c>
      <c r="O254" s="70"/>
    </row>
    <row r="255" spans="13:15" x14ac:dyDescent="0.2">
      <c r="M255" s="34" t="s">
        <v>239</v>
      </c>
      <c r="N255" s="70">
        <v>4</v>
      </c>
      <c r="O255" s="70"/>
    </row>
    <row r="256" spans="13:15" x14ac:dyDescent="0.2">
      <c r="M256" s="34" t="s">
        <v>240</v>
      </c>
      <c r="N256" s="70">
        <v>9</v>
      </c>
      <c r="O256" s="70"/>
    </row>
    <row r="257" spans="13:15" x14ac:dyDescent="0.2">
      <c r="M257" s="34" t="s">
        <v>241</v>
      </c>
      <c r="N257" s="70">
        <v>4</v>
      </c>
      <c r="O257" s="70"/>
    </row>
    <row r="258" spans="13:15" x14ac:dyDescent="0.2">
      <c r="M258" s="34" t="s">
        <v>242</v>
      </c>
      <c r="N258" s="70">
        <v>9</v>
      </c>
      <c r="O258" s="70"/>
    </row>
    <row r="259" spans="13:15" x14ac:dyDescent="0.2">
      <c r="M259" s="34" t="s">
        <v>243</v>
      </c>
      <c r="N259" s="70">
        <v>4</v>
      </c>
      <c r="O259" s="70"/>
    </row>
    <row r="260" spans="13:15" x14ac:dyDescent="0.2">
      <c r="M260" s="34" t="s">
        <v>244</v>
      </c>
      <c r="N260" s="70">
        <v>4</v>
      </c>
      <c r="O260" s="70"/>
    </row>
    <row r="261" spans="13:15" x14ac:dyDescent="0.2">
      <c r="M261" s="34" t="s">
        <v>245</v>
      </c>
      <c r="N261" s="70">
        <v>8</v>
      </c>
      <c r="O261" s="70"/>
    </row>
    <row r="262" spans="13:15" x14ac:dyDescent="0.2">
      <c r="M262" s="34" t="s">
        <v>246</v>
      </c>
      <c r="N262" s="70">
        <v>5</v>
      </c>
      <c r="O262" s="70"/>
    </row>
    <row r="263" spans="13:15" x14ac:dyDescent="0.2">
      <c r="M263" s="34" t="s">
        <v>247</v>
      </c>
      <c r="N263" s="70">
        <v>5</v>
      </c>
      <c r="O263" s="70"/>
    </row>
    <row r="264" spans="13:15" x14ac:dyDescent="0.2">
      <c r="M264" s="34" t="s">
        <v>248</v>
      </c>
      <c r="N264" s="70">
        <v>9</v>
      </c>
      <c r="O264" s="70"/>
    </row>
    <row r="265" spans="13:15" x14ac:dyDescent="0.2">
      <c r="M265" s="34" t="s">
        <v>249</v>
      </c>
      <c r="N265" s="70">
        <v>4</v>
      </c>
      <c r="O265" s="70"/>
    </row>
    <row r="266" spans="13:15" x14ac:dyDescent="0.2">
      <c r="M266" s="34" t="s">
        <v>250</v>
      </c>
      <c r="N266" s="70">
        <v>5</v>
      </c>
      <c r="O266" s="70"/>
    </row>
    <row r="267" spans="13:15" x14ac:dyDescent="0.2">
      <c r="M267" s="34" t="s">
        <v>251</v>
      </c>
      <c r="N267" s="70">
        <v>9</v>
      </c>
      <c r="O267" s="70"/>
    </row>
    <row r="268" spans="13:15" x14ac:dyDescent="0.2">
      <c r="M268" s="34" t="s">
        <v>252</v>
      </c>
      <c r="N268" s="70">
        <v>9</v>
      </c>
      <c r="O268" s="70"/>
    </row>
    <row r="269" spans="13:15" x14ac:dyDescent="0.2">
      <c r="M269" s="34" t="s">
        <v>253</v>
      </c>
      <c r="N269" s="70">
        <v>9</v>
      </c>
      <c r="O269" s="70"/>
    </row>
    <row r="270" spans="13:15" x14ac:dyDescent="0.2">
      <c r="M270" s="34" t="s">
        <v>254</v>
      </c>
      <c r="N270" s="70">
        <v>9</v>
      </c>
      <c r="O270" s="70"/>
    </row>
    <row r="271" spans="13:15" x14ac:dyDescent="0.2">
      <c r="M271" s="34" t="s">
        <v>255</v>
      </c>
      <c r="N271" s="70">
        <v>4</v>
      </c>
      <c r="O271" s="70"/>
    </row>
    <row r="272" spans="13:15" x14ac:dyDescent="0.2">
      <c r="M272" s="34" t="s">
        <v>256</v>
      </c>
      <c r="N272" s="70">
        <v>9</v>
      </c>
      <c r="O272" s="70"/>
    </row>
    <row r="273" spans="13:15" x14ac:dyDescent="0.2">
      <c r="M273" s="34" t="s">
        <v>257</v>
      </c>
      <c r="N273" s="70">
        <v>1</v>
      </c>
      <c r="O273" s="70"/>
    </row>
    <row r="274" spans="13:15" x14ac:dyDescent="0.2">
      <c r="M274" s="34" t="s">
        <v>258</v>
      </c>
      <c r="N274" s="70">
        <v>5</v>
      </c>
      <c r="O274" s="70"/>
    </row>
    <row r="275" spans="13:15" x14ac:dyDescent="0.2">
      <c r="M275" s="34" t="s">
        <v>259</v>
      </c>
      <c r="N275" s="70">
        <v>5</v>
      </c>
      <c r="O275" s="70"/>
    </row>
    <row r="276" spans="13:15" x14ac:dyDescent="0.2">
      <c r="M276" s="34" t="s">
        <v>260</v>
      </c>
      <c r="N276" s="70">
        <v>9</v>
      </c>
      <c r="O276" s="70"/>
    </row>
    <row r="277" spans="13:15" x14ac:dyDescent="0.2">
      <c r="M277" s="34" t="s">
        <v>261</v>
      </c>
      <c r="N277" s="70">
        <v>9</v>
      </c>
      <c r="O277" s="70"/>
    </row>
    <row r="278" spans="13:15" x14ac:dyDescent="0.2">
      <c r="M278" s="34" t="s">
        <v>262</v>
      </c>
      <c r="N278" s="70">
        <v>4</v>
      </c>
      <c r="O278" s="70"/>
    </row>
    <row r="279" spans="13:15" x14ac:dyDescent="0.2">
      <c r="M279" s="34" t="s">
        <v>263</v>
      </c>
      <c r="N279" s="70">
        <v>8</v>
      </c>
      <c r="O279" s="70"/>
    </row>
    <row r="280" spans="13:15" x14ac:dyDescent="0.2">
      <c r="M280" s="34" t="s">
        <v>264</v>
      </c>
      <c r="N280" s="70">
        <v>4</v>
      </c>
      <c r="O280" s="70"/>
    </row>
    <row r="281" spans="13:15" x14ac:dyDescent="0.2">
      <c r="M281" s="34" t="s">
        <v>265</v>
      </c>
      <c r="N281" s="70">
        <v>7</v>
      </c>
      <c r="O281" s="70"/>
    </row>
    <row r="282" spans="13:15" x14ac:dyDescent="0.2">
      <c r="M282" s="34" t="s">
        <v>266</v>
      </c>
      <c r="N282" s="70">
        <v>4</v>
      </c>
      <c r="O282" s="70"/>
    </row>
    <row r="283" spans="13:15" x14ac:dyDescent="0.2">
      <c r="M283" s="34" t="s">
        <v>267</v>
      </c>
      <c r="N283" s="70">
        <v>7</v>
      </c>
      <c r="O283" s="70"/>
    </row>
    <row r="284" spans="13:15" x14ac:dyDescent="0.2">
      <c r="M284" s="34" t="s">
        <v>268</v>
      </c>
      <c r="N284" s="70">
        <v>9</v>
      </c>
      <c r="O284" s="70"/>
    </row>
    <row r="285" spans="13:15" x14ac:dyDescent="0.2">
      <c r="M285" s="34" t="s">
        <v>269</v>
      </c>
      <c r="N285" s="70">
        <v>9</v>
      </c>
      <c r="O285" s="70"/>
    </row>
    <row r="286" spans="13:15" x14ac:dyDescent="0.2">
      <c r="M286" s="34" t="s">
        <v>270</v>
      </c>
      <c r="N286" s="70">
        <v>4</v>
      </c>
      <c r="O286" s="70"/>
    </row>
    <row r="287" spans="13:15" x14ac:dyDescent="0.2">
      <c r="M287" s="34" t="s">
        <v>271</v>
      </c>
      <c r="N287" s="70">
        <v>9</v>
      </c>
      <c r="O287" s="70"/>
    </row>
    <row r="288" spans="13:15" x14ac:dyDescent="0.2">
      <c r="M288" s="34" t="s">
        <v>272</v>
      </c>
      <c r="N288" s="70">
        <v>7</v>
      </c>
      <c r="O288" s="70"/>
    </row>
    <row r="289" spans="13:15" x14ac:dyDescent="0.2">
      <c r="M289" s="34" t="s">
        <v>273</v>
      </c>
      <c r="N289" s="70">
        <v>9</v>
      </c>
      <c r="O289" s="70"/>
    </row>
    <row r="290" spans="13:15" x14ac:dyDescent="0.2">
      <c r="M290" s="34" t="s">
        <v>45</v>
      </c>
      <c r="N290" s="70">
        <v>6</v>
      </c>
      <c r="O290" s="70"/>
    </row>
    <row r="291" spans="13:15" x14ac:dyDescent="0.2">
      <c r="M291" s="34" t="s">
        <v>274</v>
      </c>
      <c r="N291" s="70">
        <v>9</v>
      </c>
      <c r="O291" s="70"/>
    </row>
    <row r="292" spans="13:15" x14ac:dyDescent="0.2">
      <c r="M292" s="34" t="s">
        <v>275</v>
      </c>
      <c r="N292" s="70">
        <v>9</v>
      </c>
      <c r="O292" s="70"/>
    </row>
    <row r="293" spans="13:15" x14ac:dyDescent="0.2">
      <c r="M293" s="34" t="s">
        <v>276</v>
      </c>
      <c r="N293" s="70">
        <v>9</v>
      </c>
      <c r="O293" s="70"/>
    </row>
    <row r="294" spans="13:15" x14ac:dyDescent="0.2">
      <c r="M294" s="34" t="s">
        <v>277</v>
      </c>
      <c r="N294" s="70">
        <v>8</v>
      </c>
      <c r="O294" s="70"/>
    </row>
    <row r="295" spans="13:15" x14ac:dyDescent="0.2">
      <c r="M295" s="34" t="s">
        <v>278</v>
      </c>
      <c r="N295" s="70">
        <v>9</v>
      </c>
      <c r="O295" s="70"/>
    </row>
    <row r="296" spans="13:15" x14ac:dyDescent="0.2">
      <c r="M296" s="34" t="s">
        <v>279</v>
      </c>
      <c r="N296" s="70">
        <v>3</v>
      </c>
      <c r="O296" s="70"/>
    </row>
    <row r="297" spans="13:15" x14ac:dyDescent="0.2">
      <c r="M297" s="34" t="s">
        <v>280</v>
      </c>
      <c r="N297" s="70">
        <v>2</v>
      </c>
      <c r="O297" s="70"/>
    </row>
  </sheetData>
  <sheetProtection algorithmName="SHA-512" hashValue="LNcdoWetCcQOFksvvJ2JQAi12fBlYJLnwyas05P166H7YtwWFBifRBkIMgr3EHmStxrJvRf4lImQtCqD3sEf0w==" saltValue="iRSBph6CDHE6ucvzxxDD6A==" spinCount="100000" sheet="1" objects="1" scenarios="1"/>
  <protectedRanges>
    <protectedRange sqref="A29:B67" name="Qties"/>
    <protectedRange password="D5AD" sqref="D12:F12" name="Shipping" securityDescriptor="O:WDG:WDD:(A;;CC;;;WD)"/>
    <protectedRange password="D5AD" sqref="D13:F21" name="Shipping_3" securityDescriptor="O:WDG:WDD:(A;;CC;;;WD)"/>
    <protectedRange password="D5AD" sqref="D13:F21" name="Range2_2" securityDescriptor="O:WDG:WDD:(A;;CC;;;WD)"/>
  </protectedRanges>
  <mergeCells count="10">
    <mergeCell ref="D18:F18"/>
    <mergeCell ref="D19:F19"/>
    <mergeCell ref="D20:F20"/>
    <mergeCell ref="D21:F21"/>
    <mergeCell ref="D12:F12"/>
    <mergeCell ref="D13:F13"/>
    <mergeCell ref="D14:F14"/>
    <mergeCell ref="D15:F15"/>
    <mergeCell ref="D16:F16"/>
    <mergeCell ref="D17:F17"/>
  </mergeCells>
  <conditionalFormatting sqref="A29:A67">
    <cfRule type="cellIs" dxfId="6" priority="5" operator="greaterThan">
      <formula>0</formula>
    </cfRule>
  </conditionalFormatting>
  <conditionalFormatting sqref="C29 C31:C38 C42:C66">
    <cfRule type="expression" dxfId="5" priority="8">
      <formula>E29="y"</formula>
    </cfRule>
    <cfRule type="expression" dxfId="4" priority="11">
      <formula>A29&gt;0</formula>
    </cfRule>
  </conditionalFormatting>
  <conditionalFormatting sqref="C30">
    <cfRule type="expression" dxfId="3" priority="3">
      <formula>E30="Y"</formula>
    </cfRule>
    <cfRule type="expression" dxfId="2" priority="4">
      <formula>A30&gt;0</formula>
    </cfRule>
  </conditionalFormatting>
  <conditionalFormatting sqref="C39:C41">
    <cfRule type="expression" dxfId="1" priority="1">
      <formula>E39="Y"</formula>
    </cfRule>
    <cfRule type="expression" dxfId="0" priority="2">
      <formula>A39&gt;0</formula>
    </cfRule>
  </conditionalFormatting>
  <dataValidations count="11">
    <dataValidation type="list" allowBlank="1" showInputMessage="1" showErrorMessage="1" sqref="D64" xr:uid="{F1E58767-1B1B-46A6-98EE-5E1DE897F571}">
      <formula1>$J$119:$J$121</formula1>
    </dataValidation>
    <dataValidation type="list" allowBlank="1" showInputMessage="1" showErrorMessage="1" sqref="D44:E44" xr:uid="{E79EDD65-1379-488C-A871-641DEF6F700A}">
      <formula1>$J$116:$J$117</formula1>
    </dataValidation>
    <dataValidation type="list" allowBlank="1" showInputMessage="1" showErrorMessage="1" sqref="D46" xr:uid="{94D778DA-D789-4C68-A71E-EA9B2820F20E}">
      <formula1>$J$113:$J$114</formula1>
    </dataValidation>
    <dataValidation type="list" allowBlank="1" showInputMessage="1" showErrorMessage="1" sqref="D45" xr:uid="{C5E03F98-42EA-41F6-9DF7-804CA8B82D1A}">
      <formula1>$J$110:$J$111</formula1>
    </dataValidation>
    <dataValidation type="list" allowBlank="1" showInputMessage="1" showErrorMessage="1" sqref="E67" xr:uid="{D3D931EB-E3E8-41B8-82C6-4F02F6AF1A76}">
      <formula1>$M$90:$M$291</formula1>
    </dataValidation>
    <dataValidation type="list" allowBlank="1" showInputMessage="1" showErrorMessage="1" sqref="D52" xr:uid="{40B7B377-8666-48DE-ACDF-FA0806595536}">
      <formula1>$J$96:$J$97</formula1>
    </dataValidation>
    <dataValidation type="list" allowBlank="1" showInputMessage="1" showErrorMessage="1" sqref="D50" xr:uid="{E3C147E0-DB5F-401A-924A-7507CB56B5FE}">
      <formula1>$J$100:$J$101</formula1>
    </dataValidation>
    <dataValidation type="list" allowBlank="1" showInputMessage="1" showErrorMessage="1" sqref="D43" xr:uid="{3F50C421-EC35-4855-99F0-E3A3B95D277F}">
      <formula1>$J$90:$J$92</formula1>
    </dataValidation>
    <dataValidation type="list" allowBlank="1" showInputMessage="1" showErrorMessage="1" sqref="D38" xr:uid="{CB8F6164-770C-45E6-AD3D-E5FCD8691691}">
      <formula1>$J$107:$J$108</formula1>
    </dataValidation>
    <dataValidation type="list" allowBlank="1" showInputMessage="1" showErrorMessage="1" sqref="D30 D39:D41" xr:uid="{FE5C5327-2BA5-4468-A889-2CE30DA2C8BF}">
      <formula1>$J$104:$J$105</formula1>
    </dataValidation>
    <dataValidation type="list" allowBlank="1" showInputMessage="1" showErrorMessage="1" sqref="D29" xr:uid="{E65F5CD5-83DE-41EF-93B7-8E0C2BD50B83}">
      <formula1>$J$83:$J$88</formula1>
    </dataValidation>
  </dataValidations>
  <hyperlinks>
    <hyperlink ref="D10" r:id="rId1" xr:uid="{6824BFC0-2D7B-4165-9EF3-6DC4EEFB78E6}"/>
    <hyperlink ref="I22" r:id="rId2" display="Jvice Tying Stations" xr:uid="{29ABB393-66A0-4D51-A14F-8F74DCBB49AD}"/>
    <hyperlink ref="C23" r:id="rId3" display="Jvice Fly Tying" xr:uid="{066A4AA9-3B0C-43E0-9B67-A981B48B8B6C}"/>
  </hyperlinks>
  <pageMargins left="1.2204724409448819" right="0.27559055118110237" top="0.98425196850393704" bottom="0.98425196850393704" header="0.51181102362204722" footer="0.51181102362204722"/>
  <pageSetup paperSize="9" scale="67" orientation="portrait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$ Order Form</vt:lpstr>
      <vt:lpstr>'$ Order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Smit</dc:creator>
  <cp:lastModifiedBy>Jay Smit</cp:lastModifiedBy>
  <cp:lastPrinted>2023-06-08T07:47:14Z</cp:lastPrinted>
  <dcterms:created xsi:type="dcterms:W3CDTF">2023-01-02T10:43:25Z</dcterms:created>
  <dcterms:modified xsi:type="dcterms:W3CDTF">2023-10-02T07:53:41Z</dcterms:modified>
</cp:coreProperties>
</file>